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1\"/>
    </mc:Choice>
  </mc:AlternateContent>
  <xr:revisionPtr revIDLastSave="0" documentId="13_ncr:1_{E832661D-0608-4B7E-B27A-888D020FD84A}" xr6:coauthVersionLast="47" xr6:coauthVersionMax="47" xr10:uidLastSave="{00000000-0000-0000-0000-000000000000}"/>
  <bookViews>
    <workbookView xWindow="-3489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E10" i="1" l="1"/>
  <c r="E12" i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<sst xmlns="http://schemas.openxmlformats.org/spreadsheetml/2006/main" count="28" uniqueCount="18">
  <si>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</si>
  <si>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</si>
  <si>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</si>
  <si>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</si>
  <si>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</si>
  <si>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</si>
  <si>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</si>
  <si>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</si>
  <si>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</si>
  <si>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</si>
  <si>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Product G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</si>
  <si>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</si>
  <si>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</si>
  <si>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</si>
  <si>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</si>
  <si>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</si>
  <si>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</si>
  <si>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Mar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</si>
</sst>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C8" sqref="C8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1674</v>
      </c>
      <c r="C4" s="6">
        <v>1537</v>
      </c>
      <c r="D4" s="6">
        <v>1059</v>
      </c>
      <c r="E4" s="6">
        <f>SUM(B4:D4)</f>
        <v>4270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3348</v>
      </c>
      <c r="C8" s="16">
        <f>C$4*INDEX(Parts[#Data],MATCH(C$7,Parts[Products],FALSE),MATCH($A8,Parts[#Headers],FALSE))</f>
        <v>1537</v>
      </c>
      <c r="D8" s="16">
        <f>D$4*INDEX(Parts[#Data],MATCH(D$7,Parts[Products],FALSE),MATCH($A8,Parts[#Headers],FALSE))</f>
        <v>0</v>
      </c>
      <c r="E8" s="17">
        <f t="shared" ref="E8:E13" si="0">SUM(B8:D8)</f>
        <v>4885</v>
      </c>
    </row>
    <row r="9" spans="1:5" x14ac:dyDescent="0.25">
      <c r="A9" s="18" t="s">
        <v>2</v>
      </c>
      <c r="B9" s="19">
        <f>B$4*INDEX(Parts[#Data],MATCH(B$7,Parts[Products],FALSE),MATCH($A9,Parts[#Headers],FALSE))</f>
        <v>6696</v>
      </c>
      <c r="C9" s="19">
        <f>C$4*INDEX(Parts[#Data],MATCH(C$7,Parts[Products],FALSE),MATCH($A9,Parts[#Headers],FALSE))</f>
        <v>7685</v>
      </c>
      <c r="D9" s="19">
        <f>D$4*INDEX(Parts[#Data],MATCH(D$7,Parts[Products],FALSE),MATCH($A9,Parts[#Headers],FALSE))</f>
        <v>2118</v>
      </c>
      <c r="E9" s="20">
        <f t="shared" si="0"/>
        <v>16499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8370</v>
      </c>
      <c r="C10" s="16">
        <f>C$4*INDEX(Parts[#Data],MATCH(C$7,Parts[Products],FALSE),MATCH($A10,Parts[#Headers],FALSE))</f>
        <v>0</v>
      </c>
      <c r="D10" s="16">
        <f>D$4*INDEX(Parts[#Data],MATCH(D$7,Parts[Products],FALSE),MATCH($A10,Parts[#Headers],FALSE))</f>
        <v>1059</v>
      </c>
      <c r="E10" s="17">
        <f t="shared" si="0"/>
        <v>9429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0</v>
      </c>
      <c r="D11" s="19">
        <f>D$4*INDEX(Parts[#Data],MATCH(D$7,Parts[Products],FALSE),MATCH($A11,Parts[#Headers],FALSE))</f>
        <v>0</v>
      </c>
      <c r="E11" s="20">
        <f t="shared" si="0"/>
        <v>0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3348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3177</v>
      </c>
      <c r="E12" s="17">
        <f t="shared" si="0"/>
        <v>6525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1674</v>
      </c>
      <c r="C13" s="19">
        <f>C$4*INDEX(Parts[#Data],MATCH(C$7,Parts[Products],FALSE),MATCH($A13,Parts[#Headers],FALSE))</f>
        <v>0</v>
      </c>
      <c r="D13" s="19">
        <f>D$4*INDEX(Parts[#Data],MATCH(D$7,Parts[Products],FALSE),MATCH($A13,Parts[#Headers],FALSE))</f>
        <v>0</v>
      </c>
      <c r="E13" s="20">
        <f t="shared" si="0"/>
        <v>1674</v>
      </c>
    </row>
    <row r="14" spans="1:5" ht="15.75" thickTop="1" x14ac:dyDescent="0.25">
      <c r="A14" s="9" t="s">
        <v>15</v>
      </c>
      <c r="B14" s="10">
        <f>SUBTOTAL(109,Forecast!$B$8:$B$13)</f>
        <v>23436</v>
      </c>
      <c r="C14" s="10">
        <f>SUBTOTAL(109,Forecast!$C$8:$C$13)</f>
        <v>9222</v>
      </c>
      <c r="D14" s="10">
        <f>SUBTOTAL(109,Forecast!$D$8:$D$13)</f>
        <v>6354</v>
      </c>
      <c r="E14" s="11">
        <f>SUBTOTAL(109,Forecast!$E$8:$E$13)</f>
        <v>39012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8" sqref="A8:XFD10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2</v>
      </c>
      <c r="C5">
        <v>4</v>
      </c>
      <c r="D5">
        <v>5</v>
      </c>
      <c r="F5">
        <v>2</v>
      </c>
      <c r="G5">
        <v>1</v>
      </c>
    </row>
    <row r="6" spans="1:7" x14ac:dyDescent="0.25">
      <c r="A6" t="s">
        <v>9</v>
      </c>
      <c r="B6">
        <v>1</v>
      </c>
      <c r="C6">
        <v>5</v>
      </c>
    </row>
    <row r="7" spans="1:7" x14ac:dyDescent="0.25">
      <c r="A7" t="s">
        <v>10</v>
      </c>
      <c r="C7">
        <v>2</v>
      </c>
      <c r="D7">
        <v>1</v>
      </c>
      <c r="F7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D55BE3-1DAF-4058-8C47-4ED27F1EF723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E58D49A6-4D3C-4386-A542-7F1D600D7B8B}"/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53FFE-CD3E-48E1-AE41-9466E97A5A8B}">
  <ds:schemaRefs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745b679f-b37d-46f9-abcd-0e62b30e1892"/>
    <ds:schemaRef ds:uri="c459205a-8efd-4ecd-a641-e6bcc479f5d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