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B355ECFB-88C1-4DD5-BCEB-3D89B093F56E}" xr6:coauthVersionLast="47" xr6:coauthVersionMax="47" xr10:uidLastSave="{00000000-0000-0000-0000-000000000000}"/>
  <bookViews>
    <workbookView xWindow="-37620" yWindow="780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14" i="1" l="1"/>
  <c r="D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<sst xmlns="http://schemas.openxmlformats.org/spreadsheetml/2006/main" count="30" uniqueCount="19">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</sst>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tabSelected="1" workbookViewId="0">
      <selection activeCell="B4" sqref="B4:E4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18</v>
      </c>
    </row>
    <row r="4" spans="1:6" ht="15.75" x14ac:dyDescent="0.25">
      <c r="A4" s="5" t="s">
        <v>17</v>
      </c>
      <c r="B4" s="6">
        <v>1217</v>
      </c>
      <c r="C4" s="6">
        <v>1674</v>
      </c>
      <c r="D4" s="6">
        <v>1041</v>
      </c>
      <c r="E4" s="6">
        <v>1864</v>
      </c>
      <c r="F4" s="6">
        <f>SUM(B4:E4)</f>
        <v>5796</v>
      </c>
    </row>
    <row r="6" spans="1:6" ht="15.75" x14ac:dyDescent="0.25">
      <c r="A6" s="5" t="s">
        <v>15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16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5592</v>
      </c>
      <c r="F8" s="17">
        <f>SUM(Forecast!$B8:$E8)</f>
        <v>5592</v>
      </c>
    </row>
    <row r="9" spans="1:6" x14ac:dyDescent="0.25">
      <c r="A9" s="18" t="s">
        <v>6</v>
      </c>
      <c r="B9" s="19">
        <f>B$4*INDEX(Parts[#Data],MATCH(B$7,Parts[Products],FALSE),MATCH($A9,Parts[#Headers],FALSE))</f>
        <v>2434</v>
      </c>
      <c r="C9" s="19">
        <f>C$4*INDEX(Parts[#Data],MATCH(C$7,Parts[Products],FALSE),MATCH($A9,Parts[#Headers],FALSE))</f>
        <v>1674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9320</v>
      </c>
      <c r="F9" s="20">
        <f>SUM(Forecast!$B9:$E9)</f>
        <v>13428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2434</v>
      </c>
      <c r="C10" s="16">
        <f>C$4*INDEX(Parts[#Data],MATCH(C$7,Parts[Products],FALSE),MATCH($A10,Parts[#Headers],FALSE))</f>
        <v>8370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5592</v>
      </c>
      <c r="F10" s="17">
        <f>SUM(Forecast!$B10:$E10)</f>
        <v>16396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5022</v>
      </c>
      <c r="D11" s="19">
        <f>D$4*INDEX(Parts[#Data],MATCH(D$7,Parts[Products],FALSE),MATCH($A11,Parts[#Headers],FALSE))</f>
        <v>2082</v>
      </c>
      <c r="E11" s="19">
        <f>E$4*INDEX(Parts[#Data],MATCH(E$7,Parts[Products],FALSE),MATCH($A11,Parts[#Headers],FALSE))</f>
        <v>7456</v>
      </c>
      <c r="F11" s="20">
        <f>SUM(Forecast!$B11:$E11)</f>
        <v>14560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2434</v>
      </c>
      <c r="C12" s="16">
        <f>C$4*INDEX(Parts[#Data],MATCH(C$7,Parts[Products],FALSE),MATCH($A12,Parts[#Headers],FALSE))</f>
        <v>8370</v>
      </c>
      <c r="D12" s="16">
        <f>D$4*INDEX(Parts[#Data],MATCH(D$7,Parts[Products],FALSE),MATCH($A12,Parts[#Headers],FALSE))</f>
        <v>5205</v>
      </c>
      <c r="E12" s="16">
        <f>E$4*INDEX(Parts[#Data],MATCH(E$7,Parts[Products],FALSE),MATCH($A12,Parts[#Headers],FALSE))</f>
        <v>1864</v>
      </c>
      <c r="F12" s="17">
        <f>SUM(Forecast!$B12:$E12)</f>
        <v>17873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1217</v>
      </c>
      <c r="C13" s="19">
        <f>C$4*INDEX(Parts[#Data],MATCH(C$7,Parts[Products],FALSE),MATCH($A13,Parts[#Headers],FALSE))</f>
        <v>8370</v>
      </c>
      <c r="D13" s="19">
        <f>D$4*INDEX(Parts[#Data],MATCH(D$7,Parts[Products],FALSE),MATCH($A13,Parts[#Headers],FALSE))</f>
        <v>3123</v>
      </c>
      <c r="E13" s="19">
        <f>E$4*INDEX(Parts[#Data],MATCH(E$7,Parts[Products],FALSE),MATCH($A13,Parts[#Headers],FALSE))</f>
        <v>5592</v>
      </c>
      <c r="F13" s="20">
        <f>SUM(Forecast!$B13:$E13)</f>
        <v>18302</v>
      </c>
    </row>
    <row r="14" spans="1:6" ht="15.75" thickTop="1" x14ac:dyDescent="0.25">
      <c r="A14" s="9" t="s">
        <v>16</v>
      </c>
      <c r="B14" s="10">
        <f>SUBTOTAL(109,Forecast!$B$8:$B$13)</f>
        <v>8519</v>
      </c>
      <c r="C14" s="10">
        <f>SUBTOTAL(109,Forecast!$C$8:$C$13)</f>
        <v>31806</v>
      </c>
      <c r="D14" s="10">
        <f>SUBTOTAL(109,Forecast!$D$8:$D$13)</f>
        <v>10410</v>
      </c>
      <c r="E14" s="10">
        <f>SUBTOTAL(109,Forecast!$E$8:$E$13)</f>
        <v>35416</v>
      </c>
      <c r="F14" s="11">
        <f>SUBTOTAL(109,Forecast!$F$8:$F$13)</f>
        <v>86151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workbookViewId="0">
      <selection activeCell="A9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82C45F-9DEF-4D49-96D6-20A3E2952CD3}"/>
</file>

<file path=customXml/itemProps2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purl.org/dc/dcmitype/"/>
    <ds:schemaRef ds:uri="745b679f-b37d-46f9-abcd-0e62b30e1892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c459205a-8efd-4ecd-a641-e6bcc479f5dd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