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2019 Q4\"/>
    </mc:Choice>
  </mc:AlternateContent>
  <xr:revisionPtr revIDLastSave="0" documentId="13_ncr:1_{A00EC451-2A5C-49E0-9D42-B42A53E5ACE0}" xr6:coauthVersionLast="47" xr6:coauthVersionMax="47" xr10:uidLastSave="{00000000-0000-0000-0000-000000000000}"/>
  <bookViews>
    <workbookView xWindow="-3606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E12" i="1" l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<sst xmlns="http://schemas.openxmlformats.org/spreadsheetml/2006/main" count="28" uniqueCount="18">
  <si>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</si>
  <si>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</si>
  <si>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</si>
  <si>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</si>
  <si>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</si>
  <si>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</si>
  <si>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</si>
  <si>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</si>
  <si>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H</t>
  </si>
  <si>
    <t>Product I</t>
  </si>
  <si>
    <t>Product J</t>
  </si>
  <si>
    <t>Part to Product Matrix</t>
  </si>
  <si>
    <t>&lt;-- Parts Needed --&gt;</t>
  </si>
  <si>
    <t>Production Forecast</t>
  </si>
  <si>
    <t>For the quarter ending Dec 31, 2019</t>
  </si>
  <si>
    <t>Parts needed by product</t>
  </si>
  <si>
    <t>Total</t>
  </si>
  <si>
    <t>Units to Produce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</si>
</sst>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B7" sqref="B7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14</v>
      </c>
    </row>
    <row r="4" spans="1:5" ht="15.75" x14ac:dyDescent="0.25">
      <c r="A4" s="5" t="s">
        <v>17</v>
      </c>
      <c r="B4" s="6">
        <v>1604</v>
      </c>
      <c r="C4" s="6">
        <v>1838</v>
      </c>
      <c r="D4" s="6">
        <v>1307</v>
      </c>
      <c r="E4" s="6">
        <f>SUM(B4:D4)</f>
        <v>4749</v>
      </c>
    </row>
    <row r="6" spans="1:5" ht="15.75" x14ac:dyDescent="0.25">
      <c r="A6" s="5" t="s">
        <v>15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16</v>
      </c>
    </row>
    <row r="8" spans="1:5" x14ac:dyDescent="0.25">
      <c r="A8" s="15" t="s">
        <v>1</v>
      </c>
      <c r="B8" s="16">
        <f>B$4*INDEX(Parts[#Data],MATCH(B$7,Parts[Products],FALSE),MATCH($A8,Parts[#Headers],FALSE))</f>
        <v>4812</v>
      </c>
      <c r="C8" s="16">
        <f>C$4*INDEX(Parts[#Data],MATCH(C$7,Parts[Products],FALSE),MATCH($A8,Parts[#Headers],FALSE))</f>
        <v>5514</v>
      </c>
      <c r="D8" s="16">
        <f>D$4*INDEX(Parts[#Data],MATCH(D$7,Parts[Products],FALSE),MATCH($A8,Parts[#Headers],FALSE))</f>
        <v>6535</v>
      </c>
      <c r="E8" s="17">
        <f t="shared" ref="E8:E13" si="0">SUM(B8:D8)</f>
        <v>16861</v>
      </c>
    </row>
    <row r="9" spans="1:5" x14ac:dyDescent="0.25">
      <c r="A9" s="18" t="s">
        <v>2</v>
      </c>
      <c r="B9" s="19">
        <f>B$4*INDEX(Parts[#Data],MATCH(B$7,Parts[Products],FALSE),MATCH($A9,Parts[#Headers],FALSE))</f>
        <v>1604</v>
      </c>
      <c r="C9" s="19">
        <f>C$4*INDEX(Parts[#Data],MATCH(C$7,Parts[Products],FALSE),MATCH($A9,Parts[#Headers],FALSE))</f>
        <v>7352</v>
      </c>
      <c r="D9" s="19">
        <f>D$4*INDEX(Parts[#Data],MATCH(D$7,Parts[Products],FALSE),MATCH($A9,Parts[#Headers],FALSE))</f>
        <v>3921</v>
      </c>
      <c r="E9" s="20">
        <f t="shared" si="0"/>
        <v>12877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4812</v>
      </c>
      <c r="C10" s="16">
        <f>C$4*INDEX(Parts[#Data],MATCH(C$7,Parts[Products],FALSE),MATCH($A10,Parts[#Headers],FALSE))</f>
        <v>3676</v>
      </c>
      <c r="D10" s="16">
        <f>D$4*INDEX(Parts[#Data],MATCH(D$7,Parts[Products],FALSE),MATCH($A10,Parts[#Headers],FALSE))</f>
        <v>0</v>
      </c>
      <c r="E10" s="17">
        <f t="shared" si="0"/>
        <v>8488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3208</v>
      </c>
      <c r="C11" s="19">
        <f>C$4*INDEX(Parts[#Data],MATCH(C$7,Parts[Products],FALSE),MATCH($A11,Parts[#Headers],FALSE))</f>
        <v>5514</v>
      </c>
      <c r="D11" s="19">
        <f>D$4*INDEX(Parts[#Data],MATCH(D$7,Parts[Products],FALSE),MATCH($A11,Parts[#Headers],FALSE))</f>
        <v>6535</v>
      </c>
      <c r="E11" s="20">
        <f t="shared" si="0"/>
        <v>15257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6416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3921</v>
      </c>
      <c r="E12" s="17">
        <f t="shared" si="0"/>
        <v>10337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0</v>
      </c>
      <c r="C13" s="19">
        <f>C$4*INDEX(Parts[#Data],MATCH(C$7,Parts[Products],FALSE),MATCH($A13,Parts[#Headers],FALSE))</f>
        <v>5514</v>
      </c>
      <c r="D13" s="19">
        <f>D$4*INDEX(Parts[#Data],MATCH(D$7,Parts[Products],FALSE),MATCH($A13,Parts[#Headers],FALSE))</f>
        <v>6535</v>
      </c>
      <c r="E13" s="20">
        <f t="shared" si="0"/>
        <v>12049</v>
      </c>
    </row>
    <row r="14" spans="1:5" ht="15.75" thickTop="1" x14ac:dyDescent="0.25">
      <c r="A14" s="9" t="s">
        <v>16</v>
      </c>
      <c r="B14" s="10">
        <f>SUBTOTAL(109,Forecast!$B$8:$B$13)</f>
        <v>20852</v>
      </c>
      <c r="C14" s="10">
        <f>SUBTOTAL(109,Forecast!$C$8:$C$13)</f>
        <v>27570</v>
      </c>
      <c r="D14" s="10">
        <f>SUBTOTAL(109,Forecast!$D$8:$D$13)</f>
        <v>27447</v>
      </c>
      <c r="E14" s="11">
        <f>SUBTOTAL(109,Forecast!$E$8:$E$13)</f>
        <v>75869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5" sqref="A5:XFD11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3</v>
      </c>
      <c r="C5">
        <v>1</v>
      </c>
      <c r="D5">
        <v>3</v>
      </c>
      <c r="E5">
        <v>2</v>
      </c>
      <c r="F5">
        <v>4</v>
      </c>
    </row>
    <row r="6" spans="1:7" x14ac:dyDescent="0.25">
      <c r="A6" t="s">
        <v>9</v>
      </c>
      <c r="B6">
        <v>3</v>
      </c>
      <c r="C6">
        <v>4</v>
      </c>
      <c r="D6">
        <v>2</v>
      </c>
      <c r="E6">
        <v>3</v>
      </c>
      <c r="G6">
        <v>3</v>
      </c>
    </row>
    <row r="7" spans="1:7" x14ac:dyDescent="0.25">
      <c r="A7" t="s">
        <v>10</v>
      </c>
      <c r="B7">
        <v>5</v>
      </c>
      <c r="C7">
        <v>3</v>
      </c>
      <c r="E7">
        <v>5</v>
      </c>
      <c r="F7">
        <v>3</v>
      </c>
      <c r="G7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9F7674C-1125-4877-A3F7-969316EA1FD7}"/>
</file>

<file path=customXml/itemProps2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schemas.microsoft.com/office/infopath/2007/PartnerControls"/>
    <ds:schemaRef ds:uri="http://purl.org/dc/elements/1.1/"/>
    <ds:schemaRef ds:uri="c459205a-8efd-4ecd-a641-e6bcc479f5dd"/>
    <ds:schemaRef ds:uri="http://schemas.microsoft.com/office/2006/documentManagement/types"/>
    <ds:schemaRef ds:uri="745b679f-b37d-46f9-abcd-0e62b30e1892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AA75895-0B8F-4D6E-9299-086FFA2D457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