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timelineCaches/timelineCache1.xml" ContentType="application/vnd.ms-excel.timelineCache+xml"/>
  <Override PartName="/xl/timelineCaches/timelineCache2.xml" ContentType="application/vnd.ms-excel.timelineCache+xml"/>
  <Override PartName="/xl/timelineCaches/timelineCache3.xml" ContentType="application/vnd.ms-excel.timelineCache+xml"/>
  <Override PartName="/xl/timelineCaches/timelineCache4.xml" ContentType="application/vnd.ms-excel.timelineCache+xml"/>
  <Override PartName="/xl/timelineCaches/timelineCache5.xml" ContentType="application/vnd.ms-excel.timelineCache+xml"/>
  <Override PartName="/xl/timelineCaches/timelineCache6.xml" ContentType="application/vnd.ms-excel.timelineCache+xml"/>
  <Override PartName="/xl/timelineCaches/timelineCache7.xml" ContentType="application/vnd.ms-excel.timelineCache+xml"/>
  <Override PartName="/xl/timelineCaches/timelineCache8.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imelines/timeline1.xml" ContentType="application/vnd.ms-excel.timeline+xml"/>
  <Override PartName="/xl/pivotTables/pivotTable2.xml" ContentType="application/vnd.openxmlformats-officedocument.spreadsheetml.pivotTable+xml"/>
  <Override PartName="/xl/drawings/drawing3.xml" ContentType="application/vnd.openxmlformats-officedocument.drawing+xml"/>
  <Override PartName="/xl/timelines/timeline2.xml" ContentType="application/vnd.ms-excel.timeline+xml"/>
  <Override PartName="/xl/pivotTables/pivotTable3.xml" ContentType="application/vnd.openxmlformats-officedocument.spreadsheetml.pivotTable+xml"/>
  <Override PartName="/xl/drawings/drawing4.xml" ContentType="application/vnd.openxmlformats-officedocument.drawing+xml"/>
  <Override PartName="/xl/timelines/timeline3.xml" ContentType="application/vnd.ms-excel.timeline+xml"/>
  <Override PartName="/xl/pivotTables/pivotTable4.xml" ContentType="application/vnd.openxmlformats-officedocument.spreadsheetml.pivotTable+xml"/>
  <Override PartName="/xl/drawings/drawing5.xml" ContentType="application/vnd.openxmlformats-officedocument.drawing+xml"/>
  <Override PartName="/xl/timelines/timeline4.xml" ContentType="application/vnd.ms-excel.timeline+xml"/>
  <Override PartName="/xl/pivotTables/pivotTable5.xml" ContentType="application/vnd.openxmlformats-officedocument.spreadsheetml.pivotTable+xml"/>
  <Override PartName="/xl/drawings/drawing6.xml" ContentType="application/vnd.openxmlformats-officedocument.drawing+xml"/>
  <Override PartName="/xl/timelines/timeline5.xml" ContentType="application/vnd.ms-excel.timeline+xml"/>
  <Override PartName="/xl/pivotTables/pivotTable6.xml" ContentType="application/vnd.openxmlformats-officedocument.spreadsheetml.pivotTable+xml"/>
  <Override PartName="/xl/drawings/drawing7.xml" ContentType="application/vnd.openxmlformats-officedocument.drawing+xml"/>
  <Override PartName="/xl/timelines/timeline6.xml" ContentType="application/vnd.ms-excel.timeline+xml"/>
  <Override PartName="/xl/pivotTables/pivotTable7.xml" ContentType="application/vnd.openxmlformats-officedocument.spreadsheetml.pivotTable+xml"/>
  <Override PartName="/xl/drawings/drawing8.xml" ContentType="application/vnd.openxmlformats-officedocument.drawing+xml"/>
  <Override PartName="/xl/timelines/timeline7.xml" ContentType="application/vnd.ms-excel.timeline+xml"/>
  <Override PartName="/xl/pivotTables/pivotTable8.xml" ContentType="application/vnd.openxmlformats-officedocument.spreadsheetml.pivotTable+xml"/>
  <Override PartName="/xl/drawings/drawing9.xml" ContentType="application/vnd.openxmlformats-officedocument.drawing+xml"/>
  <Override PartName="/xl/slicers/slicer2.xml" ContentType="application/vnd.ms-excel.slicer+xml"/>
  <Override PartName="/xl/timelines/timeline8.xml" ContentType="application/vnd.ms-excel.timelin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11"/>
  <workbookPr defaultThemeVersion="166925"/>
  <mc:AlternateContent xmlns:mc="http://schemas.openxmlformats.org/markup-compatibility/2006">
    <mc:Choice Requires="x15">
      <x15ac:absPath xmlns:x15ac="http://schemas.microsoft.com/office/spreadsheetml/2010/11/ac" url="https://xlguru-my.sharepoint.com/personal/ken_excelguru_ca/Documents/Desktop/"/>
    </mc:Choice>
  </mc:AlternateContent>
  <xr:revisionPtr revIDLastSave="302" documentId="8_{2B25D242-9350-4707-85C8-736374B142F1}" xr6:coauthVersionLast="47" xr6:coauthVersionMax="47" xr10:uidLastSave="{DB71F30E-B81A-4C0F-AFB7-807F9DC6F248}"/>
  <bookViews>
    <workbookView xWindow="-120" yWindow="-120" windowWidth="29040" windowHeight="15720" tabRatio="700" activeTab="6" xr2:uid="{201BAFCE-1A85-4E0F-A93E-17C1FA529054}"/>
  </bookViews>
  <sheets>
    <sheet name="Instructions" sheetId="4" r:id="rId1"/>
    <sheet name="Setup" sheetId="1" state="hidden" r:id="rId2"/>
    <sheet name="COA" sheetId="2" r:id="rId3"/>
    <sheet name="Report Display Tables" sheetId="3" r:id="rId4"/>
    <sheet name="GJ" sheetId="5" r:id="rId5"/>
    <sheet name="IS" sheetId="6" r:id="rId6"/>
    <sheet name="IS EBITDA" sheetId="15" r:id="rId7"/>
    <sheet name="BS" sheetId="14" r:id="rId8"/>
    <sheet name="SCF" sheetId="8" r:id="rId9"/>
    <sheet name="EA" sheetId="9" r:id="rId10"/>
    <sheet name="TB" sheetId="10" r:id="rId11"/>
    <sheet name="GL" sheetId="11" r:id="rId12"/>
  </sheets>
  <definedNames>
    <definedName name="COA_GroupNames" localSheetId="6">COAGroups[Group]</definedName>
    <definedName name="COA_GroupNames">COAGroups[Group]</definedName>
    <definedName name="IS_Classes" localSheetId="6">ISCOA[Class]</definedName>
    <definedName name="IS_Classes">ISCOA[Class]</definedName>
    <definedName name="_xlnm.Print_Titles" localSheetId="7">BS!$1:$13</definedName>
    <definedName name="_xlnm.Print_Titles" localSheetId="9">EA!$1:$12</definedName>
    <definedName name="_xlnm.Print_Titles" localSheetId="4">GJ!$1:$11</definedName>
    <definedName name="_xlnm.Print_Titles" localSheetId="11">GL!$1:$11</definedName>
    <definedName name="_xlnm.Print_Titles" localSheetId="5">IS!$1:$13</definedName>
    <definedName name="_xlnm.Print_Titles" localSheetId="6">'IS EBITDA'!$1:$13</definedName>
    <definedName name="_xlnm.Print_Titles" localSheetId="8">SCF!$1:$13</definedName>
    <definedName name="_xlnm.Print_Titles" localSheetId="10">TB!$1:$11</definedName>
    <definedName name="SCF_Classes" localSheetId="6">SCF[Class]</definedName>
    <definedName name="SCF_Classes">SCF[Class]</definedName>
    <definedName name="Slicer_Account">#N/A</definedName>
    <definedName name="Slicer_Class">#N/A</definedName>
    <definedName name="Slicer_Source_Journal">#N/A</definedName>
    <definedName name="Timeline_Date">#N/A</definedName>
    <definedName name="Timeline_Date1">#N/A</definedName>
    <definedName name="Timeline_Date11">#N/A</definedName>
    <definedName name="Timeline_Date12">#N/A</definedName>
    <definedName name="Timeline_Date2">#N/A</definedName>
    <definedName name="Timeline_Date3">#N/A</definedName>
    <definedName name="Timeline_Date4">#N/A</definedName>
    <definedName name="Timeline_Date5">#N/A</definedName>
  </definedNames>
  <calcPr calcId="191029"/>
  <pivotCaches>
    <pivotCache cacheId="1201" r:id="rId13"/>
    <pivotCache cacheId="1205" r:id="rId14"/>
    <pivotCache cacheId="1209" r:id="rId15"/>
    <pivotCache cacheId="1213" r:id="rId16"/>
    <pivotCache cacheId="1217" r:id="rId17"/>
    <pivotCache cacheId="1221" r:id="rId18"/>
    <pivotCache cacheId="1226" r:id="rId19"/>
    <pivotCache cacheId="1235" r:id="rId20"/>
  </pivotCaches>
  <extLst>
    <ext xmlns:x14="http://schemas.microsoft.com/office/spreadsheetml/2009/9/main" uri="{876F7934-8845-4945-9796-88D515C7AA90}">
      <x14:pivotCaches>
        <pivotCache cacheId="1199" r:id="rId21"/>
        <pivotCache cacheId="1224" r:id="rId22"/>
      </x14:pivotCaches>
    </ext>
    <ext xmlns:x14="http://schemas.microsoft.com/office/spreadsheetml/2009/9/main" uri="{BBE1A952-AA13-448e-AADC-164F8A28A991}">
      <x14:slicerCaches>
        <x14:slicerCache r:id="rId23"/>
        <x14:slicerCache r:id="rId24"/>
        <x14:slicerCache r:id="rId25"/>
      </x14:slicerCaches>
    </ext>
    <ext xmlns:x14="http://schemas.microsoft.com/office/spreadsheetml/2009/9/main" uri="{79F54976-1DA5-4618-B147-4CDE4B953A38}">
      <x14:workbookPr/>
    </ext>
    <ext xmlns:x15="http://schemas.microsoft.com/office/spreadsheetml/2010/11/main" uri="{A2CB5862-8E78-49c6-8D9D-AF26E26ADB89}">
      <x15:timelineCachePivotCaches>
        <pivotCache cacheId="1195" r:id="rId26"/>
        <pivotCache cacheId="1200" r:id="rId27"/>
        <pivotCache cacheId="1204" r:id="rId28"/>
        <pivotCache cacheId="1208" r:id="rId29"/>
        <pivotCache cacheId="1212" r:id="rId30"/>
        <pivotCache cacheId="1216" r:id="rId31"/>
        <pivotCache cacheId="1220" r:id="rId32"/>
        <pivotCache cacheId="1225" r:id="rId33"/>
      </x15:timelineCachePivotCaches>
    </ext>
    <ext xmlns:x15="http://schemas.microsoft.com/office/spreadsheetml/2010/11/main" uri="{D0CA8CA8-9F24-4464-BF8E-62219DCF47F9}">
      <x15:timelineCacheRefs>
        <x15:timelineCacheRef r:id="rId34"/>
        <x15:timelineCacheRef r:id="rId35"/>
        <x15:timelineCacheRef r:id="rId36"/>
        <x15:timelineCacheRef r:id="rId37"/>
        <x15:timelineCacheRef r:id="rId38"/>
        <x15:timelineCacheRef r:id="rId39"/>
        <x15:timelineCacheRef r:id="rId40"/>
        <x15:timelineCacheRef r:id="rId41"/>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OA_dd13a162-3d51-4a67-b647-1d7db8a47460" name="COA" connection="Query - COA"/>
          <x15:modelTable id="SCF_4709e9da-02de-4c82-b3ce-70a47d3b0893" name="SCF" connection="Query - SCF"/>
          <x15:modelTable id="GLDisplay_60fcd341-ba1c-44f1-9e50-0f47b97b3c5d" name="GLDisplay" connection="Query - GLDisplay"/>
          <x15:modelTable id="Transactions_95a2ab43-2737-406d-987a-bc954da08fe0" name="Transactions" connection="Query - Transactions"/>
          <x15:modelTable id="Budgets_f6748ed4-1c2b-4928-af3f-f221dbbf74d9" name="Budgets" connection="Query - Budgets"/>
          <x15:modelTable id="Customers_33553ca9-f541-46ca-aa94-2b64d41a9229" name="Customers" connection="Query - Customers"/>
          <x15:modelTable id="JEDetail_ab65d66f-19c1-46f3-8c15-9242fd0d53fb" name="JEDetail" connection="Query - JEDetail"/>
          <x15:modelTable id="Calendar_d9f542b4-c222-4d67-a78e-4cd45162eafe" name="Calendar" connection="Query - Calendar"/>
          <x15:modelTable id="_Helpers_edcf45e1-b773-4b0a-8a7e-fe4f9e65738b" name="_Helpers" connection="Query - _Helpers"/>
          <x15:modelTable id="EAMonths_850f83d5-bacf-4552-9240-47c9e963d3c2" name="EAMonths" connection="Query - EAMonths"/>
          <x15:modelTable id="General Journal_453a8ef9-fedb-4bc7-a65f-d7971d8c5ffa" name="General Journal" connection="Query - General Journal"/>
          <x15:modelTable id="Income Statement_dcea8ce2-b6f9-4459-a44b-13d52badaea9" name="Income Statement" connection="Query - Income Statement"/>
          <x15:modelTable id="Balance Sheet_75bc23b8-464a-48f9-87f7-0e33daf59dff" name="Balance Sheet" connection="Query - Balance Sheet"/>
          <x15:modelTable id="Cash Flows_45401e89-7d59-4ddb-85d6-36e12b123963" name="Cash Flows" connection="Query - Cash Flows"/>
          <x15:modelTable id="Expected Actuals_371b909f-1d2b-4f1a-b91b-7027211ab7c9" name="Expected Actuals" connection="Query - Expected Actuals"/>
          <x15:modelTable id="Trial Balance_ded40b88-c732-4329-a39f-ee560d68e4d4" name="Trial Balance" connection="Query - Trial Balance"/>
          <x15:modelTable id="General Ledger_b30e4afc-6546-4860-9c17-301a477a0b54" name="General Ledger" connection="Query - General Ledger"/>
          <x15:modelTable id="ISCOA_f16609cf-e7b7-4166-a452-d80388557fa1" name="ISCOA" connection="Query - ISCOA"/>
        </x15:modelTables>
        <x15:modelRelationships>
          <x15:modelRelationship fromTable="COA" fromColumn="Cash Flow Class" toTable="SCF" toColumn="Class"/>
          <x15:modelRelationship fromTable="COA" fromColumn="GL Display" toTable="GLDisplay" toColumn="Display Order"/>
          <x15:modelRelationship fromTable="COA" fromColumn="IS Class" toTable="ISCOA" toColumn="Class"/>
          <x15:modelRelationship fromTable="Transactions" fromColumn="Ref" toTable="JEDetail" toColumn="Ref"/>
          <x15:modelRelationship fromTable="Transactions" fromColumn="Account #" toTable="COA" toColumn="Account #"/>
          <x15:modelRelationship fromTable="Transactions" fromColumn="Date" toTable="Calendar" toColumn="Date"/>
          <x15:modelRelationship fromTable="Transactions" fromColumn="Customer ID" toTable="Customers" toColumn="Customer ID"/>
          <x15:modelRelationship fromTable="Budgets" fromColumn="Account #" toTable="COA" toColumn="Account #"/>
          <x15:modelRelationship fromTable="Budgets" fromColumn="Date" toTable="Calendar" toColumn="Date"/>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 i="15" l="1"/>
  <c r="B1" i="11"/>
  <c r="B1" i="10"/>
  <c r="B1" i="9"/>
  <c r="B1" i="8"/>
  <c r="B1" i="14"/>
  <c r="B1" i="6"/>
  <c r="B1" i="5"/>
  <c r="J8" i="2" l="1"/>
  <c r="J9" i="2"/>
  <c r="J10" i="2"/>
  <c r="J11" i="2"/>
  <c r="J12" i="2"/>
  <c r="J13" i="2"/>
  <c r="J14" i="2"/>
  <c r="J15" i="2"/>
  <c r="J16" i="2"/>
  <c r="J17" i="2"/>
  <c r="J18" i="2"/>
  <c r="J19" i="2"/>
  <c r="J20" i="2"/>
  <c r="J21" i="2"/>
  <c r="J22" i="2"/>
  <c r="J23" i="2"/>
  <c r="J24" i="2"/>
  <c r="J25" i="2"/>
  <c r="J26" i="2"/>
  <c r="J27" i="2"/>
  <c r="J28" i="2"/>
  <c r="J29" i="2"/>
  <c r="J30" i="2"/>
  <c r="J31" i="2"/>
  <c r="J32" i="2"/>
  <c r="J33" i="2"/>
  <c r="H27" i="2"/>
  <c r="H28" i="2"/>
  <c r="E40" i="3"/>
  <c r="H8" i="2" s="1"/>
  <c r="E41" i="3"/>
  <c r="H11" i="2" s="1"/>
  <c r="E42" i="3"/>
  <c r="H16" i="2" s="1"/>
  <c r="E43" i="3"/>
  <c r="H17" i="2" s="1"/>
  <c r="E44" i="3"/>
  <c r="H18" i="2" s="1"/>
  <c r="E45" i="3"/>
  <c r="H19" i="2" s="1"/>
  <c r="E46" i="3"/>
  <c r="H23" i="2" s="1"/>
  <c r="E47" i="3"/>
  <c r="H24" i="2" s="1"/>
  <c r="E48" i="3"/>
  <c r="H30" i="2" s="1"/>
  <c r="E49" i="3"/>
  <c r="H33" i="2" s="1"/>
  <c r="D40" i="3" a="1"/>
  <c r="D40" i="3" s="1"/>
  <c r="D41" i="3" a="1"/>
  <c r="D41" i="3" s="1"/>
  <c r="D42" i="3" a="1"/>
  <c r="D42" i="3" s="1"/>
  <c r="D43" i="3" a="1"/>
  <c r="D43" i="3" s="1"/>
  <c r="D44" i="3" a="1"/>
  <c r="D44" i="3" s="1"/>
  <c r="D45" i="3" a="1"/>
  <c r="D45" i="3" s="1"/>
  <c r="D46" i="3" a="1"/>
  <c r="D46" i="3" s="1"/>
  <c r="D47" i="3" a="1"/>
  <c r="D47" i="3" s="1"/>
  <c r="D48" i="3" a="1"/>
  <c r="D48" i="3" s="1"/>
  <c r="D49" i="3" a="1"/>
  <c r="D49" i="3" s="1"/>
  <c r="I8" i="2"/>
  <c r="I9" i="2"/>
  <c r="I10" i="2"/>
  <c r="I11" i="2"/>
  <c r="I12" i="2"/>
  <c r="I13" i="2"/>
  <c r="I14" i="2"/>
  <c r="I15" i="2"/>
  <c r="I16" i="2"/>
  <c r="I17" i="2"/>
  <c r="I18" i="2"/>
  <c r="I19" i="2"/>
  <c r="I20" i="2"/>
  <c r="I21" i="2"/>
  <c r="I22" i="2"/>
  <c r="I23" i="2"/>
  <c r="I24" i="2"/>
  <c r="I25" i="2"/>
  <c r="I26" i="2"/>
  <c r="I27" i="2"/>
  <c r="I28" i="2"/>
  <c r="I29" i="2"/>
  <c r="I30" i="2"/>
  <c r="I31" i="2"/>
  <c r="I32" i="2"/>
  <c r="I33" i="2"/>
  <c r="G8" i="2"/>
  <c r="G9" i="2"/>
  <c r="G10" i="2"/>
  <c r="G11" i="2"/>
  <c r="G12" i="2"/>
  <c r="G13" i="2"/>
  <c r="G14" i="2"/>
  <c r="G15" i="2"/>
  <c r="G16" i="2"/>
  <c r="G17" i="2"/>
  <c r="G18" i="2"/>
  <c r="G19" i="2"/>
  <c r="G20" i="2"/>
  <c r="G21" i="2"/>
  <c r="G22" i="2"/>
  <c r="G23" i="2"/>
  <c r="G24" i="2"/>
  <c r="G25" i="2"/>
  <c r="G26" i="2"/>
  <c r="G27" i="2"/>
  <c r="G28" i="2"/>
  <c r="G29" i="2"/>
  <c r="G30" i="2"/>
  <c r="G31" i="2"/>
  <c r="G32" i="2"/>
  <c r="G33" i="2"/>
  <c r="B1" i="3"/>
  <c r="B1" i="2"/>
  <c r="H15" i="2" l="1"/>
  <c r="H14" i="2"/>
  <c r="H25" i="2"/>
  <c r="H12" i="2"/>
  <c r="H26" i="2"/>
  <c r="H13" i="2"/>
  <c r="H31" i="2"/>
  <c r="H29" i="2"/>
  <c r="H22" i="2"/>
  <c r="H10" i="2"/>
  <c r="H21" i="2"/>
  <c r="H9" i="2"/>
  <c r="H32" i="2"/>
  <c r="H20"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3E24CBD-89F0-428F-A08F-162E9EEFBC83}" keepAlive="1" name="Connection" type="5" refreshedVersion="0" background="1">
    <dbPr connection="Provider=Microsoft.Mashup.OleDb.1;Data Source=$Workbook$;Location=xlgQueryDetails" commandType="0"/>
  </connection>
  <connection id="2" xr16:uid="{9C7AA0D4-D2FF-4886-B0AB-BC412E65F296}" keepAlive="1" name="Connection1" type="5" refreshedVersion="0" background="1">
    <dbPr connection="Provider=Microsoft.Mashup.OleDb.1;Data Source=$Workbook$;Location=xlgQueryDetails" commandType="0"/>
  </connection>
  <connection id="3" xr16:uid="{E5A7297A-C6B3-4093-A075-BD4100AEAE57}" keepAlive="1" name="Connection2" type="5" refreshedVersion="0" saveData="1">
    <dbPr connection="Provider=Microsoft.Mashup.OleDb.1;Data Source=$Workbook$;Location=xlgQueryDetails" commandType="0"/>
  </connection>
  <connection id="4" xr16:uid="{5F79CC82-933F-483F-9C2A-0123128B5243}" keepAlive="1" name="Connection3" type="5" refreshedVersion="0" background="1">
    <dbPr connection="Provider=Microsoft.Mashup.OleDb.1;Data Source=$Workbook$;Location=xlgQueryDetails" commandType="0"/>
  </connection>
  <connection id="5" xr16:uid="{B6FAD48D-0D4D-48F6-8046-8BBD0D5D92AF}" name="Query - _Helpers" description="Connection to the '_Helpers' query in the workbook." type="100" refreshedVersion="8" minRefreshableVersion="5">
    <extLst>
      <ext xmlns:x15="http://schemas.microsoft.com/office/spreadsheetml/2010/11/main" uri="{DE250136-89BD-433C-8126-D09CA5730AF9}">
        <x15:connection id="6213cc18-d273-4b3a-b605-28bb9886b0b9">
          <x15:oledbPr connection="Provider=Microsoft.Mashup.OleDb.1;Data Source=$Workbook$;Location=_Helpers;Extended Properties=&quot;&quot;">
            <x15:dbTables>
              <x15:dbTable name="_Helpers"/>
            </x15:dbTables>
          </x15:oledbPr>
        </x15:connection>
      </ext>
    </extLst>
  </connection>
  <connection id="6" xr16:uid="{1D46D889-918D-4E75-BEBB-C5DDC7AE6DB7}" name="Query - Balance Sheet" description="Connection to the 'Balance Sheet' query in the workbook." type="100" refreshedVersion="8" minRefreshableVersion="5">
    <extLst>
      <ext xmlns:x15="http://schemas.microsoft.com/office/spreadsheetml/2010/11/main" uri="{DE250136-89BD-433C-8126-D09CA5730AF9}">
        <x15:connection id="d707bd92-429c-4033-9293-5c122e09605c"/>
      </ext>
    </extLst>
  </connection>
  <connection id="7" xr16:uid="{7EE89860-4DF1-4C4A-8608-5F3B3CB85C18}" name="Query - Budgets" description="Connection to the 'Budgets' query in the workbook." type="100" refreshedVersion="8" minRefreshableVersion="5">
    <extLst>
      <ext xmlns:x15="http://schemas.microsoft.com/office/spreadsheetml/2010/11/main" uri="{DE250136-89BD-433C-8126-D09CA5730AF9}">
        <x15:connection id="128f1885-5eb8-4df6-b1fb-b3c08e813b9e">
          <x15:oledbPr connection="Provider=Microsoft.Mashup.OleDb.1;Data Source=$Workbook$;Location=Budgets;Extended Properties=&quot;&quot;">
            <x15:dbTables>
              <x15:dbTable name="Budgets"/>
            </x15:dbTables>
          </x15:oledbPr>
        </x15:connection>
      </ext>
    </extLst>
  </connection>
  <connection id="8" xr16:uid="{ED02B848-28E5-49B7-96CB-E7A730C14688}" keepAlive="1" name="Query - BudgetTransform" description="Connection to the 'BudgetTransform' query in the workbook." type="5" refreshedVersion="0" background="1">
    <dbPr connection="Provider=Microsoft.Mashup.OleDb.1;Data Source=$Workbook$;Location=BudgetTransform;Extended Properties=&quot;&quot;" command="SELECT * FROM [BudgetTransform]"/>
  </connection>
  <connection id="9" xr16:uid="{7FB5EB4F-983F-4EA9-A0A6-5B227B0DD1F2}" keepAlive="1" name="Query - BudgetYear" description="Connection to the 'BudgetYear' query in the workbook." type="5" refreshedVersion="0" background="1">
    <dbPr connection="Provider=Microsoft.Mashup.OleDb.1;Data Source=$Workbook$;Location=BudgetYear;Extended Properties=&quot;&quot;" command="SELECT * FROM [BudgetYear]"/>
  </connection>
  <connection id="10" xr16:uid="{5BB61ABF-0D5F-4BE1-A789-F1E932BD022E}" name="Query - Calendar" description="Connection to the 'Calendar' query in the workbook." type="100" refreshedVersion="8" minRefreshableVersion="5">
    <extLst>
      <ext xmlns:x15="http://schemas.microsoft.com/office/spreadsheetml/2010/11/main" uri="{DE250136-89BD-433C-8126-D09CA5730AF9}">
        <x15:connection id="f1d72821-d9ab-4371-a560-7b0b4420bd74">
          <x15:oledbPr connection="Provider=Microsoft.Mashup.OleDb.1;Data Source=$Workbook$;Location=Calendar;Extended Properties=&quot;&quot;">
            <x15:dbTables>
              <x15:dbTable name="Calendar"/>
            </x15:dbTables>
          </x15:oledbPr>
        </x15:connection>
      </ext>
    </extLst>
  </connection>
  <connection id="11" xr16:uid="{C7B14CDA-70DF-46A9-8AB0-B809237768D3}" name="Query - Cash Flows" description="Connection to the 'Cash Flows' query in the workbook." type="100" refreshedVersion="8" minRefreshableVersion="5">
    <extLst>
      <ext xmlns:x15="http://schemas.microsoft.com/office/spreadsheetml/2010/11/main" uri="{DE250136-89BD-433C-8126-D09CA5730AF9}">
        <x15:connection id="2c97b7b9-5315-45de-a1f5-4c857d1d255c"/>
      </ext>
    </extLst>
  </connection>
  <connection id="12" xr16:uid="{884F4A4D-D04C-4E5D-978C-635174E5F503}" name="Query - COA" description="Connection to the 'COA' query in the workbook." type="100" refreshedVersion="8" minRefreshableVersion="5">
    <extLst>
      <ext xmlns:x15="http://schemas.microsoft.com/office/spreadsheetml/2010/11/main" uri="{DE250136-89BD-433C-8126-D09CA5730AF9}">
        <x15:connection id="521fd162-31db-4764-b69b-8374a412ebc0"/>
      </ext>
    </extLst>
  </connection>
  <connection id="13" xr16:uid="{C96BCBFA-0C9E-4B2E-BD89-19EDA0B50027}" name="Query - Customers" description="Connection to the 'Customers' query in the workbook." type="100" refreshedVersion="8" minRefreshableVersion="5">
    <extLst>
      <ext xmlns:x15="http://schemas.microsoft.com/office/spreadsheetml/2010/11/main" uri="{DE250136-89BD-433C-8126-D09CA5730AF9}">
        <x15:connection id="d8393196-ed6a-4451-8eb4-23f543ae3af7">
          <x15:oledbPr connection="Provider=Microsoft.Mashup.OleDb.1;Data Source=$Workbook$;Location=Customers;Extended Properties=&quot;&quot;">
            <x15:dbTables>
              <x15:dbTable name="Customers"/>
            </x15:dbTables>
          </x15:oledbPr>
        </x15:connection>
      </ext>
    </extLst>
  </connection>
  <connection id="14" xr16:uid="{A2EA10F8-F916-4204-BB98-8667FBF317A1}" keepAlive="1" name="Query - Data_Budgets" description="Connection to the 'Data_Budgets' query in the workbook." type="5" refreshedVersion="0" background="1">
    <dbPr connection="Provider=Microsoft.Mashup.OleDb.1;Data Source=$Workbook$;Location=Data_Budgets;Extended Properties=&quot;&quot;" command="SELECT * FROM [Data_Budgets]"/>
  </connection>
  <connection id="15" xr16:uid="{4E38EA1C-92F3-490B-AEDF-07E3DB4DFE4C}" keepAlive="1" name="Query - Data_Customers" description="Connection to the 'Data_Customers' query in the workbook." type="5" refreshedVersion="0" background="1">
    <dbPr connection="Provider=Microsoft.Mashup.OleDb.1;Data Source=$Workbook$;Location=Data_Customers;Extended Properties=&quot;&quot;" command="SELECT * FROM [Data_Customers]"/>
  </connection>
  <connection id="16" xr16:uid="{F946D006-7A8E-4D6A-8677-FFE7DB188CDF}" keepAlive="1" name="Query - Data_JournalEntries" description="Connection to the 'Data_JournalEntries' query in the workbook." type="5" refreshedVersion="0" background="1">
    <dbPr connection="Provider=Microsoft.Mashup.OleDb.1;Data Source=$Workbook$;Location=Data_JournalEntries;Extended Properties=&quot;&quot;" command="SELECT * FROM [Data_JournalEntries]"/>
  </connection>
  <connection id="17" xr16:uid="{77E70712-59A4-4190-B197-66D941380D3C}" name="Query - EAMonths" description="Connection to the 'EAMonths' query in the workbook." type="100" refreshedVersion="8" minRefreshableVersion="5">
    <extLst>
      <ext xmlns:x15="http://schemas.microsoft.com/office/spreadsheetml/2010/11/main" uri="{DE250136-89BD-433C-8126-D09CA5730AF9}">
        <x15:connection id="d658e5b2-e284-47a5-9392-db935996a748">
          <x15:oledbPr connection="Provider=Microsoft.Mashup.OleDb.1;Data Source=$Workbook$;Location=EAMonths;Extended Properties=&quot;&quot;">
            <x15:dbTables>
              <x15:dbTable name="EAMonths"/>
            </x15:dbTables>
          </x15:oledbPr>
        </x15:connection>
      </ext>
    </extLst>
  </connection>
  <connection id="18" xr16:uid="{19C42B7B-825A-41F4-B5E6-536F0E4B2920}" keepAlive="1" name="Query - EndDate" description="Connection to the 'EndDate' query in the workbook." type="5" refreshedVersion="0" background="1">
    <dbPr connection="Provider=Microsoft.Mashup.OleDb.1;Data Source=$Workbook$;Location=EndDate;Extended Properties=&quot;&quot;" command="SELECT * FROM [EndDate]"/>
  </connection>
  <connection id="19" xr16:uid="{443EB05A-E201-45C6-A379-53ABBBB80BDA}" name="Query - Expected Actuals" description="Connection to the 'Expected Actuals' query in the workbook." type="100" refreshedVersion="8" minRefreshableVersion="5">
    <extLst>
      <ext xmlns:x15="http://schemas.microsoft.com/office/spreadsheetml/2010/11/main" uri="{DE250136-89BD-433C-8126-D09CA5730AF9}">
        <x15:connection id="1e22ea48-2158-4f87-9bcc-7fd3ff710d7b"/>
      </ext>
    </extLst>
  </connection>
  <connection id="20" xr16:uid="{6098FACD-F153-45C4-B7BB-E4BAF11EF151}" keepAlive="1" name="Query - FilePath" description="Connection to the 'FilePath' query in the workbook." type="5" refreshedVersion="0" background="1">
    <dbPr connection="Provider=Microsoft.Mashup.OleDb.1;Data Source=$Workbook$;Location=FilePath;Extended Properties=&quot;&quot;" command="SELECT * FROM [FilePath]"/>
  </connection>
  <connection id="21" xr16:uid="{BC74FFB9-2D21-4B84-BA0D-8F17C7081616}" keepAlive="1" name="Query - fnTransformBudget" description="Connection to the 'fnTransformBudget' query in the workbook." type="5" refreshedVersion="0" background="1">
    <dbPr connection="Provider=Microsoft.Mashup.OleDb.1;Data Source=$Workbook$;Location=fnTransformBudget;Extended Properties=&quot;&quot;" command="SELECT * FROM [fnTransformBudget]"/>
  </connection>
  <connection id="22" xr16:uid="{C8822A05-5AE4-45A9-9DDE-A31EBBEE4F4D}" name="Query - General Journal" description="Connection to the 'General Journal' query in the workbook." type="100" refreshedVersion="8" minRefreshableVersion="5">
    <extLst>
      <ext xmlns:x15="http://schemas.microsoft.com/office/spreadsheetml/2010/11/main" uri="{DE250136-89BD-433C-8126-D09CA5730AF9}">
        <x15:connection id="4280786e-d3e4-400b-8860-4194308294d2"/>
      </ext>
    </extLst>
  </connection>
  <connection id="23" xr16:uid="{F38312F5-B2B7-45E0-901B-DDE4AB827D1E}" name="Query - General Ledger" description="Connection to the 'General Ledger' query in the workbook." type="100" refreshedVersion="8" minRefreshableVersion="5">
    <extLst>
      <ext xmlns:x15="http://schemas.microsoft.com/office/spreadsheetml/2010/11/main" uri="{DE250136-89BD-433C-8126-D09CA5730AF9}">
        <x15:connection id="672f8092-d7eb-46c0-95fd-ac7706f9da9a"/>
      </ext>
    </extLst>
  </connection>
  <connection id="24" xr16:uid="{6085E707-EAA5-4AAD-A0C0-FA7A563FB9EF}" name="Query - GLDisplay" description="Connection to the 'GLDisplay' query in the workbook." type="100" refreshedVersion="8" minRefreshableVersion="5">
    <extLst>
      <ext xmlns:x15="http://schemas.microsoft.com/office/spreadsheetml/2010/11/main" uri="{DE250136-89BD-433C-8126-D09CA5730AF9}">
        <x15:connection id="4e00d2fc-1410-4a41-a0cd-485127ec27c1">
          <x15:oledbPr connection="Provider=Microsoft.Mashup.OleDb.1;Data Source=$Workbook$;Location=GLDisplay;Extended Properties=&quot;&quot;">
            <x15:dbTables>
              <x15:dbTable name="GLDisplay"/>
            </x15:dbTables>
          </x15:oledbPr>
        </x15:connection>
      </ext>
    </extLst>
  </connection>
  <connection id="25" xr16:uid="{4920BF76-BD2F-490A-B64D-E136AE20F8FE}" name="Query - Income Statement" description="Connection to the 'Income Statement' query in the workbook." type="100" refreshedVersion="8" minRefreshableVersion="5">
    <extLst>
      <ext xmlns:x15="http://schemas.microsoft.com/office/spreadsheetml/2010/11/main" uri="{DE250136-89BD-433C-8126-D09CA5730AF9}">
        <x15:connection id="77f8bf50-40ee-429b-8ea3-3589ef90bb24"/>
      </ext>
    </extLst>
  </connection>
  <connection id="26" xr16:uid="{97E960A3-E748-49F5-95C1-E8ED44236821}" name="Query - ISCOA" description="Connection to the 'ISCOA' query in the workbook." type="100" refreshedVersion="8" minRefreshableVersion="5">
    <extLst>
      <ext xmlns:x15="http://schemas.microsoft.com/office/spreadsheetml/2010/11/main" uri="{DE250136-89BD-433C-8126-D09CA5730AF9}">
        <x15:connection id="861ac8c6-c8b1-4e91-a294-52c913d514b5"/>
      </ext>
    </extLst>
  </connection>
  <connection id="27" xr16:uid="{281728FC-B4F9-4599-AD7B-1B8E3AB01DBF}" name="Query - JEDetail" description="Connection to the 'JEDetail' query in the workbook." type="100" refreshedVersion="8" minRefreshableVersion="5">
    <extLst>
      <ext xmlns:x15="http://schemas.microsoft.com/office/spreadsheetml/2010/11/main" uri="{DE250136-89BD-433C-8126-D09CA5730AF9}">
        <x15:connection id="acfa55ed-8d7a-4182-8240-b1377bedc386">
          <x15:oledbPr connection="Provider=Microsoft.Mashup.OleDb.1;Data Source=$Workbook$;Location=JEDetail;Extended Properties=&quot;&quot;">
            <x15:dbTables>
              <x15:dbTable name="JEDetail"/>
            </x15:dbTables>
          </x15:oledbPr>
        </x15:connection>
      </ext>
    </extLst>
  </connection>
  <connection id="28" xr16:uid="{7A142D0F-BF8B-4351-B3B7-57620AD7C306}" keepAlive="1" name="Query - Raw Data - Budgets" description="Connection to the 'Raw Data - Budgets' query in the workbook." type="5" refreshedVersion="0" background="1">
    <dbPr connection="Provider=Microsoft.Mashup.OleDb.1;Data Source=$Workbook$;Location=&quot;Raw Data - Budgets&quot;;Extended Properties=&quot;&quot;" command="SELECT * FROM [Raw Data - Budgets]"/>
  </connection>
  <connection id="29" xr16:uid="{ACFC15CE-392C-4A6E-B577-F04E251AF46E}" name="Query - Raw Data - COA" description="Connection to the 'Raw Data - COA' query in the workbook." type="5" refreshedVersion="0" background="1">
    <dbPr connection="Provider=Microsoft.Mashup.OleDb.1;Data Source=$Workbook$;Location=&quot;Raw Data - COA&quot;;Extended Properties=&quot;&quot;" command="SELECT * FROM [Raw Data - COA]"/>
  </connection>
  <connection id="30" xr16:uid="{5B1ECDE1-6044-4C19-A4BE-DE8C709847CB}" keepAlive="1" name="Query - Raw Data - Customers" description="Connection to the 'Raw Data - Customers' query in the workbook." type="5" refreshedVersion="0" background="1">
    <dbPr connection="Provider=Microsoft.Mashup.OleDb.1;Data Source=$Workbook$;Location=&quot;Raw Data - Customers&quot;;Extended Properties=&quot;&quot;" command="SELECT * FROM [Raw Data - Customers]"/>
  </connection>
  <connection id="31" xr16:uid="{FF4BB400-C424-4637-9FBB-018754F13D63}" name="Query - Raw Data - GLDisplay" description="Connection to the 'Raw Data - GLDisplay' query in the workbook." type="5" refreshedVersion="0" background="1">
    <dbPr connection="Provider=Microsoft.Mashup.OleDb.1;Data Source=$Workbook$;Location=&quot;Raw Data - GLDisplay&quot;;Extended Properties=&quot;&quot;" command="SELECT * FROM [Raw Data - GLDisplay]"/>
  </connection>
  <connection id="32" xr16:uid="{0986B546-1289-4962-B733-AA05318D0A6F}" keepAlive="1" name="Query - Raw Data - JE" description="Connection to the 'Raw Data - JE' query in the workbook." type="5" refreshedVersion="0" background="1">
    <dbPr connection="Provider=Microsoft.Mashup.OleDb.1;Data Source=$Workbook$;Location=&quot;Raw Data - JE&quot;;Extended Properties=&quot;&quot;" command="SELECT * FROM [Raw Data - JE]"/>
  </connection>
  <connection id="33" xr16:uid="{59BC6B96-C596-48FB-BAB1-5C734B96E6D5}" name="Query - Raw Data - SCF" description="Connection to the 'Raw Data - SCF' query in the workbook." type="5" refreshedVersion="0" background="1">
    <dbPr connection="Provider=Microsoft.Mashup.OleDb.1;Data Source=$Workbook$;Location=&quot;Raw Data - SCF&quot;;Extended Properties=&quot;&quot;" command="SELECT * FROM [Raw Data - SCF]"/>
  </connection>
  <connection id="34" xr16:uid="{9D5E283F-AEAF-4C1A-879E-C479D58DEA3D}" name="Query - SCF" description="Connection to the 'SCF' query in the workbook." type="100" refreshedVersion="8" minRefreshableVersion="5">
    <extLst>
      <ext xmlns:x15="http://schemas.microsoft.com/office/spreadsheetml/2010/11/main" uri="{DE250136-89BD-433C-8126-D09CA5730AF9}">
        <x15:connection id="4af3a4ec-3205-4821-a11f-166ad2dc3d49">
          <x15:oledbPr connection="Provider=Microsoft.Mashup.OleDb.1;Data Source=$Workbook$;Location=SCF;Extended Properties=&quot;&quot;">
            <x15:dbTables>
              <x15:dbTable name="SCF"/>
            </x15:dbTables>
          </x15:oledbPr>
        </x15:connection>
      </ext>
    </extLst>
  </connection>
  <connection id="35" xr16:uid="{0FAA1273-68B9-4E25-9264-2221EB45C066}" keepAlive="1" name="Query - Staging - Budgets" description="Connection to the 'Staging - Budgets' query in the workbook." type="5" refreshedVersion="0" background="1">
    <dbPr connection="Provider=Microsoft.Mashup.OleDb.1;Data Source=$Workbook$;Location=&quot;Staging - Budgets&quot;;Extended Properties=&quot;&quot;" command="SELECT * FROM [Staging - Budgets]"/>
  </connection>
  <connection id="36" xr16:uid="{2DBE85D8-198A-4C65-8221-5C80543D2CC2}" name="Query - Staging - COA" description="Connection to the 'Staging - COA' query in the workbook." type="5" refreshedVersion="0" background="1">
    <dbPr connection="Provider=Microsoft.Mashup.OleDb.1;Data Source=$Workbook$;Location=&quot;Staging - COA&quot;;Extended Properties=&quot;&quot;" command="SELECT * FROM [Staging - COA]"/>
  </connection>
  <connection id="37" xr16:uid="{2F0F002A-BE2A-4BED-AAAD-E8EE738F0B80}" keepAlive="1" name="Query - Staging - Customers" description="Connection to the 'Staging - Customers' query in the workbook." type="5" refreshedVersion="0" background="1">
    <dbPr connection="Provider=Microsoft.Mashup.OleDb.1;Data Source=$Workbook$;Location=&quot;Staging - Customers&quot;;Extended Properties=&quot;&quot;" command="SELECT * FROM [Staging - Customers]"/>
  </connection>
  <connection id="38" xr16:uid="{67CAFE8B-2831-4CA8-863E-A1537FBF9273}" name="Query - Staging - GLDisplay" description="Connection to the 'Staging - GLDisplay' query in the workbook." type="5" refreshedVersion="0" background="1">
    <dbPr connection="Provider=Microsoft.Mashup.OleDb.1;Data Source=$Workbook$;Location=&quot;Staging - GLDisplay&quot;;Extended Properties=&quot;&quot;" command="SELECT * FROM [Staging - GLDisplay]"/>
  </connection>
  <connection id="39" xr16:uid="{9FF3288A-C256-4DCD-A43E-CAE6A42FE26D}" name="Query - Staging - SCF" description="Connection to the 'Staging - SCF' query in the workbook." type="5" refreshedVersion="0" background="1">
    <dbPr connection="Provider=Microsoft.Mashup.OleDb.1;Data Source=$Workbook$;Location=&quot;Staging - SCF&quot;;Extended Properties=&quot;&quot;" command="SELECT * FROM [Staging - SCF]"/>
  </connection>
  <connection id="40" xr16:uid="{9D6C4603-8B59-4085-A6F5-CEAC21BA30E4}" keepAlive="1" name="Query - Staging - Transactions" description="Connection to the 'Staging - Transactions' query in the workbook." type="5" refreshedVersion="0" background="1">
    <dbPr connection="Provider=Microsoft.Mashup.OleDb.1;Data Source=$Workbook$;Location=&quot;Staging - Transactions&quot;;Extended Properties=&quot;&quot;" command="SELECT * FROM [Staging - Transactions]"/>
  </connection>
  <connection id="41" xr16:uid="{7A2BDCEC-11D4-4F70-A4BC-9CDFE4CFE0E8}" keepAlive="1" name="Query - StartDate" description="Connection to the 'StartDate' query in the workbook." type="5" refreshedVersion="0" background="1">
    <dbPr connection="Provider=Microsoft.Mashup.OleDb.1;Data Source=$Workbook$;Location=StartDate;Extended Properties=&quot;&quot;" command="SELECT * FROM [StartDate]"/>
  </connection>
  <connection id="42" xr16:uid="{947C69A4-E02F-492E-A6B7-96CCC9311BCC}" name="Query - Transactions" description="Connection to the 'Transactions' query in the workbook." type="100" refreshedVersion="8" minRefreshableVersion="5">
    <extLst>
      <ext xmlns:x15="http://schemas.microsoft.com/office/spreadsheetml/2010/11/main" uri="{DE250136-89BD-433C-8126-D09CA5730AF9}">
        <x15:connection id="27721b4c-85e7-4153-8ea2-366150ce61dd">
          <x15:oledbPr connection="Provider=Microsoft.Mashup.OleDb.1;Data Source=$Workbook$;Location=Transactions;Extended Properties=&quot;&quot;">
            <x15:dbTables>
              <x15:dbTable name="Transactions"/>
            </x15:dbTables>
          </x15:oledbPr>
        </x15:connection>
      </ext>
    </extLst>
  </connection>
  <connection id="43" xr16:uid="{1B4395CA-E4DB-4DD5-87D2-B870F509CFB8}" name="Query - Trial Balance" description="Connection to the 'Trial Balance' query in the workbook." type="100" refreshedVersion="8" minRefreshableVersion="5">
    <extLst>
      <ext xmlns:x15="http://schemas.microsoft.com/office/spreadsheetml/2010/11/main" uri="{DE250136-89BD-433C-8126-D09CA5730AF9}">
        <x15:connection id="c7a39200-0772-40ac-9394-21c5d298a468"/>
      </ext>
    </extLst>
  </connection>
  <connection id="44" xr16:uid="{9E28B766-33D3-46EA-B87B-506D67A64DB9}"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da="http://schemas.microsoft.com/office/spreadsheetml/2017/dynamicarray">
  <metadataTypes count="2">
    <metadataType name="XLDAPR" minSupportedVersion="120000" copy="1" pasteAll="1" pasteValues="1" merge="1" splitFirst="1" rowColShift="1" clearFormats="1" clearComments="1" assign="1" coerce="1" cellMeta="1"/>
    <metadataType name="XLMDX" minSupportedVersion="120000" copy="1" pasteAll="1" pasteValues="1" merge="1" splitFirst="1" rowColShift="1" clearFormats="1" clearComments="1" assign="1" coerce="1"/>
  </metadataTypes>
  <metadataStrings count="3">
    <s v="ThisWorkbookDataModel"/>
    <s v="{[COA].[Statement].&amp;[IS]}"/>
    <s v="{[COA].[Statement].&amp;[BS]}"/>
  </metadataStrings>
  <mdxMetadata count="2">
    <mdx n="0" f="s">
      <ms ns="1" c="0"/>
    </mdx>
    <mdx n="0" f="s">
      <ms ns="2" c="0"/>
    </mdx>
  </mdxMetadata>
  <futureMetadata name="XLDAPR" count="1">
    <bk>
      <extLst>
        <ext uri="{bdbb8cdc-fa1e-496e-a857-3c3f30c029c3}">
          <xda:dynamicArrayProperties fDynamic="1" fCollapsed="0"/>
        </ext>
      </extLst>
    </bk>
  </futureMetadata>
  <cellMetadata count="1">
    <bk>
      <rc t="1" v="0"/>
    </bk>
  </cellMetadata>
  <valueMetadata count="2">
    <bk>
      <rc t="2" v="0"/>
    </bk>
    <bk>
      <rc t="2" v="1"/>
    </bk>
  </valueMetadata>
</metadata>
</file>

<file path=xl/sharedStrings.xml><?xml version="1.0" encoding="utf-8"?>
<sst xmlns="http://schemas.openxmlformats.org/spreadsheetml/2006/main" count="878" uniqueCount="342">
  <si>
    <t>Custom Table Producers Ltd.</t>
  </si>
  <si>
    <t>Chart of Accounts</t>
  </si>
  <si>
    <t>NOTE:  Insert new columns between [Account #] and [Class], but ensure you populate all existing fields via their data validation rules</t>
  </si>
  <si>
    <t>Add Records to these columns</t>
  </si>
  <si>
    <t>Automatic Population (Do Not Modify)</t>
  </si>
  <si>
    <t>Account #</t>
  </si>
  <si>
    <t>Account Name</t>
  </si>
  <si>
    <t>Class</t>
  </si>
  <si>
    <t>Group</t>
  </si>
  <si>
    <t>Cash Flow Class</t>
  </si>
  <si>
    <t>Class Order</t>
  </si>
  <si>
    <t>Group Order</t>
  </si>
  <si>
    <t>Statement</t>
  </si>
  <si>
    <t>GL Display</t>
  </si>
  <si>
    <t>Bank</t>
  </si>
  <si>
    <t>Assets</t>
  </si>
  <si>
    <t>Current Assets</t>
  </si>
  <si>
    <t>Op Asset - Cash</t>
  </si>
  <si>
    <t>Accounts Receivable</t>
  </si>
  <si>
    <t>Op Asset - Receivables</t>
  </si>
  <si>
    <t>Inventory</t>
  </si>
  <si>
    <t>Op Asset - Inventory</t>
  </si>
  <si>
    <t>Machinery</t>
  </si>
  <si>
    <t>Capital Assets</t>
  </si>
  <si>
    <t>Cap Asset - Cash</t>
  </si>
  <si>
    <t>AA - Machinery</t>
  </si>
  <si>
    <t>Cap Asset - Non-Cash</t>
  </si>
  <si>
    <t>Computers</t>
  </si>
  <si>
    <t>AA - Computers</t>
  </si>
  <si>
    <t>Goodwill</t>
  </si>
  <si>
    <t>Other Assets</t>
  </si>
  <si>
    <t>AA - Goodwill</t>
  </si>
  <si>
    <t>Accounts Payable</t>
  </si>
  <si>
    <t>Liabilities &amp; Equity</t>
  </si>
  <si>
    <t>Current Liabilities</t>
  </si>
  <si>
    <t>Debt - Operating</t>
  </si>
  <si>
    <t>Bank Loan</t>
  </si>
  <si>
    <t>Long Term Debt</t>
  </si>
  <si>
    <t>Debt - Long Term</t>
  </si>
  <si>
    <t>Equity</t>
  </si>
  <si>
    <t>Dividends</t>
  </si>
  <si>
    <t>Current Earnings</t>
  </si>
  <si>
    <t>Earnings - Current</t>
  </si>
  <si>
    <t>Retained Earnings</t>
  </si>
  <si>
    <t>Earnings - Retained</t>
  </si>
  <si>
    <t>Revenue</t>
  </si>
  <si>
    <t>Revenues</t>
  </si>
  <si>
    <t>P&amp;L - Cash</t>
  </si>
  <si>
    <t>COGS</t>
  </si>
  <si>
    <t>Expenses</t>
  </si>
  <si>
    <t>Wages</t>
  </si>
  <si>
    <t>Operating Expenses</t>
  </si>
  <si>
    <t>Amortization</t>
  </si>
  <si>
    <t>P&amp;L - Non-Cash</t>
  </si>
  <si>
    <t>Rent</t>
  </si>
  <si>
    <t>Utilities</t>
  </si>
  <si>
    <t>Office Supplies</t>
  </si>
  <si>
    <t>Property Tax</t>
  </si>
  <si>
    <t>Building Maintenance</t>
  </si>
  <si>
    <t>Bank Charges &amp; Interest</t>
  </si>
  <si>
    <t>Income Tax</t>
  </si>
  <si>
    <t>Other Expenses</t>
  </si>
  <si>
    <t>General Ledger Display</t>
  </si>
  <si>
    <t>Allows control of Opening Balance vs Current Transactions in PivotTable reports</t>
  </si>
  <si>
    <t>Table is loaded to the Data Model "as is" and linked via the following relationship:</t>
  </si>
  <si>
    <t xml:space="preserve">COA( [GL Display] ) * - &gt; GLDisplay( [Display Order] ) </t>
  </si>
  <si>
    <t>Display Order</t>
  </si>
  <si>
    <t>GL Period</t>
  </si>
  <si>
    <t>Opening Balance</t>
  </si>
  <si>
    <t>Current Transactions</t>
  </si>
  <si>
    <t>Chart of Accounts - Statement of Cash Flows</t>
  </si>
  <si>
    <t>Allows reclassifying accounts into their correction grouping for the Cash Flow Statement</t>
  </si>
  <si>
    <t xml:space="preserve">COA( [Cash Flow Class] ) * - &gt; SCF( [Class] ) </t>
  </si>
  <si>
    <t>Heading</t>
  </si>
  <si>
    <t>Subheading</t>
  </si>
  <si>
    <t>Heading Level</t>
  </si>
  <si>
    <t>SubHead Level</t>
  </si>
  <si>
    <t>SubHead Sort</t>
  </si>
  <si>
    <t>Change in Cash</t>
  </si>
  <si>
    <t>Cash Balance - Ending</t>
  </si>
  <si>
    <t>Operating Activities</t>
  </si>
  <si>
    <t>Receivables</t>
  </si>
  <si>
    <t>Investing Activities</t>
  </si>
  <si>
    <t>Non-Cash Items</t>
  </si>
  <si>
    <t>Financing Activities</t>
  </si>
  <si>
    <t>Long Term Financing</t>
  </si>
  <si>
    <t>Operating Financing</t>
  </si>
  <si>
    <t>Equity Investments</t>
  </si>
  <si>
    <t>Net Income (Loss) from Operations</t>
  </si>
  <si>
    <t>Non-Cash Prior Period Adj</t>
  </si>
  <si>
    <t>Cash-Change</t>
  </si>
  <si>
    <t>Cash Generated (Used)</t>
  </si>
  <si>
    <t>Cash-Open</t>
  </si>
  <si>
    <t>Cash Balance - Opening</t>
  </si>
  <si>
    <t>Financial Statement Template</t>
  </si>
  <si>
    <t>Company Name</t>
  </si>
  <si>
    <t>Class &amp; Group Details - For use in COA table population only, not loaded to data model</t>
  </si>
  <si>
    <t>Additional values can be added to this table in order to expand the data validation options</t>
  </si>
  <si>
    <t>How to refresh the data in this file:</t>
  </si>
  <si>
    <t>CTP Customers.xlsx</t>
  </si>
  <si>
    <t>CTP JEs 2019-2021.xlsx</t>
  </si>
  <si>
    <t xml:space="preserve">Since the data is already imported into the file, there is no need to refresh it.  Having said that, </t>
  </si>
  <si>
    <t>should you want to do so, you will need to make a modification to one of the query values.</t>
  </si>
  <si>
    <t>The Power Query structure in this workbook uses a hard coded file path, which is stored in</t>
  </si>
  <si>
    <t>the "FilePath" parameter in the Power Query editor.  If you do not change this, the model</t>
  </si>
  <si>
    <t>will fail to refresh during a Data -&gt; Refresh All operation.</t>
  </si>
  <si>
    <t>To reconfigure this path, take the following steps:</t>
  </si>
  <si>
    <t>In Windows Explorer:</t>
  </si>
  <si>
    <t>Browse to the course's "Source Data" folder in Windows</t>
  </si>
  <si>
    <t>Copy the complete file path from the navigation bar:</t>
  </si>
  <si>
    <t>In this Workbook:</t>
  </si>
  <si>
    <t>Go to Data -&gt; Queries &amp; Connections</t>
  </si>
  <si>
    <t>Locate "FilePath" in the Queries &amp; Connections pane</t>
  </si>
  <si>
    <t>Right click it and choose Edit</t>
  </si>
  <si>
    <t>Update the "Current Value" to the file path</t>
  </si>
  <si>
    <t>Go to Home -&gt; Close &amp; Load</t>
  </si>
  <si>
    <t>Go to Data -&gt; Refresh All</t>
  </si>
  <si>
    <t>This solution contains a completed data model which imports data from the following three files:</t>
  </si>
  <si>
    <t>CTP Budgets 2019-2021.xlsx</t>
  </si>
  <si>
    <t>General Journal Entries</t>
  </si>
  <si>
    <t>(Unaudited) Income Statement</t>
  </si>
  <si>
    <t>(Unaudited) Balance Sheet</t>
  </si>
  <si>
    <t>(Unaudited) Statement of Cash Flows</t>
  </si>
  <si>
    <t>Expected Actuals</t>
  </si>
  <si>
    <t>(Unaudited) Trial Balance</t>
  </si>
  <si>
    <t>(Unaudited) General Ledger</t>
  </si>
  <si>
    <t>Grand Total</t>
  </si>
  <si>
    <t>Jan</t>
  </si>
  <si>
    <t>Feb</t>
  </si>
  <si>
    <t>Mar</t>
  </si>
  <si>
    <t>Apr</t>
  </si>
  <si>
    <t>May</t>
  </si>
  <si>
    <t>Jun</t>
  </si>
  <si>
    <t>Jul</t>
  </si>
  <si>
    <t>Aug</t>
  </si>
  <si>
    <t>Sep</t>
  </si>
  <si>
    <t>Oct</t>
  </si>
  <si>
    <t>Nov</t>
  </si>
  <si>
    <t>Dec</t>
  </si>
  <si>
    <t>BS</t>
  </si>
  <si>
    <t>IS</t>
  </si>
  <si>
    <t>COGS Total</t>
  </si>
  <si>
    <t>Operating Expenses Total</t>
  </si>
  <si>
    <t>GJ0001</t>
  </si>
  <si>
    <t>GJ0002</t>
  </si>
  <si>
    <t>GJ0003</t>
  </si>
  <si>
    <t>GJ0004</t>
  </si>
  <si>
    <t>AP0001</t>
  </si>
  <si>
    <t>AP0002</t>
  </si>
  <si>
    <t>SJ0001</t>
  </si>
  <si>
    <t>RE0201</t>
  </si>
  <si>
    <t>SJ0002</t>
  </si>
  <si>
    <t>SJ0003</t>
  </si>
  <si>
    <t>RE0301</t>
  </si>
  <si>
    <t>SJ0004</t>
  </si>
  <si>
    <t>RE0101</t>
  </si>
  <si>
    <t>RE0401</t>
  </si>
  <si>
    <t>RE0501</t>
  </si>
  <si>
    <t>SJ0005</t>
  </si>
  <si>
    <t>110-Bank</t>
  </si>
  <si>
    <t>310-Equity</t>
  </si>
  <si>
    <t>150-Machinery</t>
  </si>
  <si>
    <t>250-Bank Loan</t>
  </si>
  <si>
    <t>160-Computers</t>
  </si>
  <si>
    <t>130-Inventory</t>
  </si>
  <si>
    <t>210-Accounts Payable</t>
  </si>
  <si>
    <t>120-Accounts Receivable</t>
  </si>
  <si>
    <t>410-Revenue</t>
  </si>
  <si>
    <t>510-COGS</t>
  </si>
  <si>
    <t>650-Office Supplies</t>
  </si>
  <si>
    <t>630-Rent</t>
  </si>
  <si>
    <t>161-AA - Computers</t>
  </si>
  <si>
    <t>620-Amortization</t>
  </si>
  <si>
    <t>151-AA - Machinery</t>
  </si>
  <si>
    <t>Owner Investment</t>
  </si>
  <si>
    <t>Machinery Purchase</t>
  </si>
  <si>
    <t>Purchases of Computer Equipment</t>
  </si>
  <si>
    <t>Inventory Purchase</t>
  </si>
  <si>
    <t>Purchase</t>
  </si>
  <si>
    <t>Credit Sale</t>
  </si>
  <si>
    <t>H20 Water Co.</t>
  </si>
  <si>
    <t>Cash Sale</t>
  </si>
  <si>
    <t>Water Delivery</t>
  </si>
  <si>
    <t>Rent Expense</t>
  </si>
  <si>
    <t>Amortization - Computers</t>
  </si>
  <si>
    <t>Amortization - Machinery</t>
  </si>
  <si>
    <t>Date</t>
  </si>
  <si>
    <t>Ref</t>
  </si>
  <si>
    <t>Acc # with Name</t>
  </si>
  <si>
    <t>Description</t>
  </si>
  <si>
    <t>Customer ID</t>
  </si>
  <si>
    <t>GJ0001 Total</t>
  </si>
  <si>
    <t>GJ0002 Total</t>
  </si>
  <si>
    <t>GJ0003 Total</t>
  </si>
  <si>
    <t>GJ0004 Total</t>
  </si>
  <si>
    <t>AP0001 Total</t>
  </si>
  <si>
    <t>AP0002 Total</t>
  </si>
  <si>
    <t>SJ0001 Total</t>
  </si>
  <si>
    <t>RE0201 Total</t>
  </si>
  <si>
    <t>SJ0002 Total</t>
  </si>
  <si>
    <t>SJ0003 Total</t>
  </si>
  <si>
    <t>RE0301 Total</t>
  </si>
  <si>
    <t>SJ0004 Total</t>
  </si>
  <si>
    <t>RE0101 Total</t>
  </si>
  <si>
    <t>RE0401 Total</t>
  </si>
  <si>
    <t>RE0501 Total</t>
  </si>
  <si>
    <t>SJ0005 Total</t>
  </si>
  <si>
    <t xml:space="preserve"> </t>
  </si>
  <si>
    <t>Debit $</t>
  </si>
  <si>
    <t>Credit $</t>
  </si>
  <si>
    <t>Actual $</t>
  </si>
  <si>
    <t>% of Rev</t>
  </si>
  <si>
    <t>Budget $</t>
  </si>
  <si>
    <t xml:space="preserve">% of Rev </t>
  </si>
  <si>
    <t>Variance $</t>
  </si>
  <si>
    <t>Var % vs Budget</t>
  </si>
  <si>
    <t>Total Expenses</t>
  </si>
  <si>
    <t>Net Income (Loss)</t>
  </si>
  <si>
    <t>Actual $ - BS</t>
  </si>
  <si>
    <t>Total Assets</t>
  </si>
  <si>
    <t>Total Liabilities &amp; Equity</t>
  </si>
  <si>
    <t>Total Current Assets</t>
  </si>
  <si>
    <t>Total Capital Assets</t>
  </si>
  <si>
    <t>Total Current Liabilities</t>
  </si>
  <si>
    <t>Total Long Term Debt</t>
  </si>
  <si>
    <t>Total Equity</t>
  </si>
  <si>
    <t>Net Income (Loss) from Operations Total</t>
  </si>
  <si>
    <t>Cash Effect $ - SCF</t>
  </si>
  <si>
    <t>Cash Generated From (Used By) Operating Activities</t>
  </si>
  <si>
    <t>Cash Generated From (Used By) Investing Activities</t>
  </si>
  <si>
    <t>Cash Generated From (Used By) Financing Activities</t>
  </si>
  <si>
    <t>Expected $</t>
  </si>
  <si>
    <t>Expected Profit (Loss)</t>
  </si>
  <si>
    <t>610-Wages</t>
  </si>
  <si>
    <t>640-Utilities</t>
  </si>
  <si>
    <t>660-Property Tax</t>
  </si>
  <si>
    <t>670-Building Maintenance</t>
  </si>
  <si>
    <t>680-Bank Charges &amp; Interest</t>
  </si>
  <si>
    <t>320-Retained Earnings</t>
  </si>
  <si>
    <t>Account</t>
  </si>
  <si>
    <t>Debits</t>
  </si>
  <si>
    <t>Credits</t>
  </si>
  <si>
    <t>110-Bank Total</t>
  </si>
  <si>
    <t>120-Accounts Receivable Total</t>
  </si>
  <si>
    <t>130-Inventory Total</t>
  </si>
  <si>
    <t>151-AA - Machinery Total</t>
  </si>
  <si>
    <t>161-AA - Computers Total</t>
  </si>
  <si>
    <t>210-Accounts Payable Total</t>
  </si>
  <si>
    <t>250-Bank Loan Total</t>
  </si>
  <si>
    <t>410-Revenue Total</t>
  </si>
  <si>
    <t>510-COGS Total</t>
  </si>
  <si>
    <t>610-Wages Total</t>
  </si>
  <si>
    <t>620-Amortization Total</t>
  </si>
  <si>
    <t>630-Rent Total</t>
  </si>
  <si>
    <t>650-Office Supplies Total</t>
  </si>
  <si>
    <t>660-Property Tax Total</t>
  </si>
  <si>
    <t>680-Bank Charges &amp; Interest Total</t>
  </si>
  <si>
    <t>150-Machinery Total</t>
  </si>
  <si>
    <t>160-Computers Total</t>
  </si>
  <si>
    <t>180-Goodwill</t>
  </si>
  <si>
    <t>180-Goodwill Total</t>
  </si>
  <si>
    <t>181-AA - Goodwill</t>
  </si>
  <si>
    <t>181-AA - Goodwill Total</t>
  </si>
  <si>
    <t>310-Equity Total</t>
  </si>
  <si>
    <t>311-Dividends</t>
  </si>
  <si>
    <t>311-Dividends Total</t>
  </si>
  <si>
    <t>315-Current Earnings</t>
  </si>
  <si>
    <t>315-Current Earnings Total</t>
  </si>
  <si>
    <t>320-Retained Earnings Total</t>
  </si>
  <si>
    <t>640-Utilities Total</t>
  </si>
  <si>
    <t>670-Building Maintenance Total</t>
  </si>
  <si>
    <t>900-Income Tax</t>
  </si>
  <si>
    <t>900-Income Tax Total</t>
  </si>
  <si>
    <t>Debit</t>
  </si>
  <si>
    <t>Credit</t>
  </si>
  <si>
    <t>Balance</t>
  </si>
  <si>
    <t>Cost of Sales</t>
  </si>
  <si>
    <t>Gross Profit</t>
  </si>
  <si>
    <t>Overhead</t>
  </si>
  <si>
    <t>Operating Profit</t>
  </si>
  <si>
    <t>EBITDA</t>
  </si>
  <si>
    <t>Overhead Expenses</t>
  </si>
  <si>
    <t>Balance Sheet</t>
  </si>
  <si>
    <t>IS Class</t>
  </si>
  <si>
    <t>Taxes</t>
  </si>
  <si>
    <t>Interest Exp</t>
  </si>
  <si>
    <t>Taxes Exp</t>
  </si>
  <si>
    <t>Depreciation/Amortization</t>
  </si>
  <si>
    <t>Interest, Tax &amp; Dep</t>
  </si>
  <si>
    <t>Net Profit/Loss</t>
  </si>
  <si>
    <t>x_Net Profit/Loss</t>
  </si>
  <si>
    <t>Interest</t>
  </si>
  <si>
    <t>x_Profit-Gross%</t>
  </si>
  <si>
    <t>x_Profit-Gross$</t>
  </si>
  <si>
    <t>x_Profit-Operating$</t>
  </si>
  <si>
    <t>x_Profit-Operating%</t>
  </si>
  <si>
    <t>OP %</t>
  </si>
  <si>
    <t>GP %</t>
  </si>
  <si>
    <t>x_Profit-EBITA</t>
  </si>
  <si>
    <t>x_Profit-EBITA%</t>
  </si>
  <si>
    <t>EBITA</t>
  </si>
  <si>
    <t>EBITA %</t>
  </si>
  <si>
    <t>x_Total-ITA</t>
  </si>
  <si>
    <t>Total Interest, Tax &amp; Amort</t>
  </si>
  <si>
    <t>EBIDTA IS</t>
  </si>
  <si>
    <t>Cost of Sales Total</t>
  </si>
  <si>
    <t>Overhead Expenses Total</t>
  </si>
  <si>
    <t>36.4%</t>
  </si>
  <si>
    <t>36.2%</t>
  </si>
  <si>
    <t>$ 100,558.60</t>
  </si>
  <si>
    <t>$ 99,201.40</t>
  </si>
  <si>
    <t>275,931.00</t>
  </si>
  <si>
    <t>273,669.00</t>
  </si>
  <si>
    <t>110,372.40</t>
  </si>
  <si>
    <t>109,467.60</t>
  </si>
  <si>
    <t>65,000.00</t>
  </si>
  <si>
    <t>175,372.40</t>
  </si>
  <si>
    <t>174,467.60</t>
  </si>
  <si>
    <t>36,000.00</t>
  </si>
  <si>
    <t>33,000.00</t>
  </si>
  <si>
    <t>3,000.00</t>
  </si>
  <si>
    <t>3,400.00</t>
  </si>
  <si>
    <t>1,634.00</t>
  </si>
  <si>
    <t>1,664.00</t>
  </si>
  <si>
    <t>7,200.00</t>
  </si>
  <si>
    <t>6,600.00</t>
  </si>
  <si>
    <t>357.00</t>
  </si>
  <si>
    <t>714.00</t>
  </si>
  <si>
    <t>48,191.00</t>
  </si>
  <si>
    <t>45,378.00</t>
  </si>
  <si>
    <t>5,350.61</t>
  </si>
  <si>
    <t>3,324.30</t>
  </si>
  <si>
    <t>28,260.00</t>
  </si>
  <si>
    <t>25,905.00</t>
  </si>
  <si>
    <t>19.0%</t>
  </si>
  <si>
    <t>19.7%</t>
  </si>
  <si>
    <t>$ 52,367.60</t>
  </si>
  <si>
    <t>$ 53,823.40</t>
  </si>
  <si>
    <t>$ 33,610.61</t>
  </si>
  <si>
    <t>$ 29,229.30</t>
  </si>
  <si>
    <t>$ 18,756.99</t>
  </si>
  <si>
    <t>$ 24,594.10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</si>
</sst>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00;\(&quot;&quot;\ #,##0.00\);&quot;&quot;#,##0.00"/>
    <numFmt numFmtId="165" formatCode="&quot;&quot;#,##0.00;\-&quot;&quot;#,##0.00;&quot;&quot;#,##0.00"/>
    <numFmt numFmtId="166" formatCode="#,##0.0%;\-#,##0.0%;#,##0.0%"/>
    <numFmt numFmtId="167" formatCode="#,##0.00\ \F;#,##0.00\ \U;&quot;-&quot;??"/>
    <numFmt numFmtId="168" formatCode="#,##0.00&quot; Dr&quot;;#,##0.00&quot; Cr&quot;;&quot;-&quot;??????"/>
  </numFmts>
  <fonts count="7" x14ac:knownFonts="1">
    <font>
      <sz val="11"/>
      <color theme="1"/>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sz val="16"/>
      <color theme="1"/>
      <name val="Calibri"/>
      <family val="2"/>
      <scheme val="minor"/>
    </font>
    <font>
      <b/>
      <sz val="12"/>
      <color rgb="FFFF0000"/>
      <name val="Calibri"/>
      <family val="2"/>
      <scheme val="minor"/>
    </font>
    <font>
      <b/>
      <sz val="14"/>
      <color theme="1"/>
      <name val="Calibri"/>
      <family val="2"/>
      <scheme val="minor"/>
    </font>
  </fonts>
  <fills count="5">
    <fill>
      <patternFill patternType="none"/>
    </fill>
    <fill>
      <patternFill patternType="gray125"/>
    </fill>
    <fill>
      <patternFill patternType="solid">
        <fgColor theme="9" tint="0.59999389629810485"/>
        <bgColor indexed="64"/>
      </patternFill>
    </fill>
    <fill>
      <patternFill patternType="solid">
        <fgColor rgb="FFC00000"/>
        <bgColor indexed="64"/>
      </patternFill>
    </fill>
    <fill>
      <patternFill patternType="solid">
        <fgColor theme="9" tint="0.79998168889431442"/>
        <bgColor indexed="64"/>
      </patternFill>
    </fill>
  </fills>
  <borders count="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3" fillId="0" borderId="0" xfId="0" applyFont="1" applyAlignment="1">
      <alignment horizontal="centerContinuous"/>
    </xf>
    <xf numFmtId="0" fontId="4" fillId="0" borderId="0" xfId="0" applyFont="1"/>
    <xf numFmtId="0" fontId="5" fillId="0" borderId="0" xfId="0" applyFont="1"/>
    <xf numFmtId="0" fontId="2" fillId="2" borderId="1" xfId="0" applyFont="1" applyFill="1" applyBorder="1"/>
    <xf numFmtId="0" fontId="2" fillId="2" borderId="2" xfId="0" applyFont="1" applyFill="1" applyBorder="1"/>
    <xf numFmtId="0" fontId="2" fillId="2" borderId="3" xfId="0" applyFont="1" applyFill="1" applyBorder="1"/>
    <xf numFmtId="0" fontId="1" fillId="3" borderId="1" xfId="0" applyFont="1" applyFill="1" applyBorder="1" applyAlignment="1">
      <alignment horizontal="centerContinuous"/>
    </xf>
    <xf numFmtId="0" fontId="1" fillId="3" borderId="2" xfId="0" applyFont="1" applyFill="1" applyBorder="1" applyAlignment="1">
      <alignment horizontal="centerContinuous"/>
    </xf>
    <xf numFmtId="0" fontId="1" fillId="3" borderId="3" xfId="0" applyFont="1" applyFill="1" applyBorder="1" applyAlignment="1">
      <alignment horizontal="centerContinuous"/>
    </xf>
    <xf numFmtId="0" fontId="0" fillId="0" borderId="0" xfId="0" applyAlignment="1">
      <alignment horizontal="center"/>
    </xf>
    <xf numFmtId="0" fontId="0" fillId="0" borderId="0" xfId="0" applyAlignment="1">
      <alignment horizontal="left"/>
    </xf>
    <xf numFmtId="0" fontId="4" fillId="0" borderId="0" xfId="0" applyFont="1" applyAlignment="1">
      <alignment horizontal="centerContinuous"/>
    </xf>
    <xf numFmtId="0" fontId="6" fillId="0" borderId="0" xfId="0" applyFont="1" applyAlignment="1">
      <alignment horizontal="left"/>
    </xf>
    <xf numFmtId="0" fontId="0" fillId="0" borderId="0" xfId="0" applyAlignment="1">
      <alignment horizontal="left" indent="1"/>
    </xf>
    <xf numFmtId="0" fontId="0" fillId="0" borderId="0" xfId="0" applyAlignment="1">
      <alignment horizontal="left" indent="3"/>
    </xf>
    <xf numFmtId="0" fontId="0" fillId="0" borderId="0" xfId="0" applyAlignment="1">
      <alignment horizontal="centerContinuous"/>
    </xf>
    <xf numFmtId="0" fontId="2" fillId="0" borderId="0" xfId="0" applyFont="1" applyAlignment="1">
      <alignment horizontal="centerContinuous"/>
    </xf>
    <xf numFmtId="0" fontId="0" fillId="0" borderId="0" xfId="0" applyAlignment="1">
      <alignment wrapText="1"/>
    </xf>
    <xf numFmtId="0" fontId="0" fillId="4" borderId="0" xfId="0" applyFill="1"/>
    <xf numFmtId="0" fontId="3" fillId="0" borderId="0" xfId="0" applyFont="1"/>
    <xf numFmtId="0" fontId="2" fillId="0" borderId="0" xfId="0" applyFont="1"/>
    <xf numFmtId="0" fontId="6" fillId="0" borderId="0" xfId="0" applyFont="1"/>
    <xf numFmtId="0" fontId="6" fillId="0" borderId="0" xfId="0" applyFont="1" applyAlignment="1">
      <alignment horizontal="centerContinuous"/>
    </xf>
    <xf numFmtId="0" fontId="0" fillId="0" borderId="0" xfId="0" pivotButton="1"/>
    <xf numFmtId="164" fontId="0" fillId="0" borderId="0" xfId="0" applyNumberFormat="1"/>
    <xf numFmtId="14" fontId="0" fillId="0" borderId="0" xfId="0" applyNumberFormat="1"/>
    <xf numFmtId="165" fontId="0" fillId="0" borderId="0" xfId="0" applyNumberFormat="1"/>
    <xf numFmtId="166" fontId="0" fillId="0" borderId="0" xfId="0" applyNumberFormat="1"/>
    <xf numFmtId="167" fontId="0" fillId="0" borderId="0" xfId="0" applyNumberFormat="1"/>
    <xf numFmtId="0" fontId="0" fillId="0" borderId="0" xfId="0" applyAlignment="1">
      <alignment horizontal="center" wrapText="1"/>
    </xf>
    <xf numFmtId="168" fontId="0" fillId="0" borderId="0" xfId="0" applyNumberFormat="1"/>
    <xf numFmtId="0" fontId="0" fillId="0" borderId="0" xfId="0" applyNumberFormat="1"/>
    <xf numFmtId="0" fontId="6" fillId="0" borderId="0" xfId="0" applyFont="1" applyAlignment="1">
      <alignment horizontal="right"/>
    </xf>
    <xf numFmtId="0" fontId="0" fillId="0" borderId="0" xfId="0" applyAlignment="1">
      <alignment horizontal="right"/>
    </xf>
    <xf numFmtId="0" fontId="0" fillId="0" borderId="0" xfId="0" applyNumberFormat="1" applyAlignment="1">
      <alignment horizontal="right"/>
    </xf>
  </cellXfs>
  <cellStyles count="1">
    <cellStyle name="Normal" xfId="0" builtinId="0"/>
  </cellStyles>
  <dxfs count="83">
    <dxf>
      <alignment horizontal="center"/>
    </dxf>
    <dxf>
      <alignment horizontal="right"/>
    </dxf>
    <dxf>
      <alignment horizontal="right"/>
    </dxf>
    <dxf>
      <alignment wrapText="0"/>
    </dxf>
    <dxf>
      <alignment wrapText="0"/>
    </dxf>
    <dxf>
      <alignment horizontal="right"/>
    </dxf>
    <dxf>
      <alignment horizontal="right"/>
    </dxf>
    <dxf>
      <alignment horizontal="center"/>
    </dxf>
    <dxf>
      <alignment horizontal="right"/>
    </dxf>
    <dxf>
      <alignment horizontal="right"/>
    </dxf>
    <dxf>
      <alignment wrapText="0"/>
    </dxf>
    <dxf>
      <alignment wrapText="0"/>
    </dxf>
    <dxf>
      <alignment horizontal="right"/>
    </dxf>
    <dxf>
      <alignment horizontal="right"/>
    </dxf>
    <dxf>
      <alignment horizontal="center"/>
    </dxf>
    <dxf>
      <alignment horizontal="right"/>
    </dxf>
    <dxf>
      <alignment horizontal="right"/>
    </dxf>
    <dxf>
      <alignment wrapText="0"/>
    </dxf>
    <dxf>
      <alignment wrapText="0"/>
    </dxf>
    <dxf>
      <alignment horizontal="right"/>
    </dxf>
    <dxf>
      <alignment horizontal="right"/>
    </dxf>
    <dxf>
      <alignment horizontal="center"/>
    </dxf>
    <dxf>
      <alignment horizontal="right"/>
    </dxf>
    <dxf>
      <alignment horizontal="center"/>
    </dxf>
    <dxf>
      <alignment horizontal="right"/>
    </dxf>
    <dxf>
      <alignment wrapText="0"/>
    </dxf>
    <dxf>
      <alignment wrapText="0"/>
    </dxf>
    <dxf>
      <alignment horizontal="right"/>
    </dxf>
    <dxf>
      <alignment horizontal="right"/>
    </dxf>
    <dxf>
      <alignment horizontal="center"/>
    </dxf>
    <dxf>
      <alignment horizontal="center" vertical="bottom" textRotation="0" wrapText="0" indent="0" justifyLastLine="0" shrinkToFit="0" readingOrder="0"/>
    </dxf>
    <dxf>
      <numFmt numFmtId="168" formatCode="#,##0.00&quot; Dr&quot;;#,##0.00&quot; Cr&quot;;&quot;-&quot;??????"/>
    </dxf>
    <dxf>
      <alignment horizontal="center"/>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dxf>
    <dxf>
      <alignment wrapText="1"/>
    </dxf>
    <dxf>
      <alignment horizontal="center"/>
    </dxf>
    <dxf>
      <alignment horizontal="center"/>
    </dxf>
    <dxf>
      <fill>
        <patternFill patternType="none">
          <bgColor auto="1"/>
        </patternFill>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0" formatCode="General"/>
    </dxf>
    <dxf>
      <numFmt numFmtId="0" formatCode="Genera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general" vertical="bottom" textRotation="0" wrapText="1"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1.xml"/><Relationship Id="rId21" Type="http://schemas.openxmlformats.org/officeDocument/2006/relationships/pivotCacheDefinition" Target="pivotCache/pivotCacheDefinition9.xml"/><Relationship Id="rId42" Type="http://schemas.openxmlformats.org/officeDocument/2006/relationships/theme" Target="theme/theme1.xml"/><Relationship Id="rId47" Type="http://schemas.openxmlformats.org/officeDocument/2006/relationships/powerPivotData" Target="model/item.data"/><Relationship Id="rId63" Type="http://schemas.openxmlformats.org/officeDocument/2006/relationships/customXml" Target="../customXml/item15.xml"/><Relationship Id="rId68" Type="http://schemas.openxmlformats.org/officeDocument/2006/relationships/customXml" Target="../customXml/item20.xml"/><Relationship Id="rId84" Type="http://schemas.openxmlformats.org/officeDocument/2006/relationships/customXml" Target="../customXml/item36.xml"/><Relationship Id="rId89" Type="http://schemas.openxmlformats.org/officeDocument/2006/relationships/customXml" Target="../customXml/item41.xml"/><Relationship Id="rId16" Type="http://schemas.openxmlformats.org/officeDocument/2006/relationships/pivotCacheDefinition" Target="pivotCache/pivotCacheDefinition4.xml"/><Relationship Id="rId11" Type="http://schemas.openxmlformats.org/officeDocument/2006/relationships/worksheet" Target="worksheets/sheet11.xml"/><Relationship Id="rId32" Type="http://schemas.openxmlformats.org/officeDocument/2006/relationships/pivotCacheDefinition" Target="pivotCache/pivotCacheDefinition17.xml"/><Relationship Id="rId37" Type="http://schemas.microsoft.com/office/2011/relationships/timelineCache" Target="timelineCaches/timelineCache4.xml"/><Relationship Id="rId53" Type="http://schemas.openxmlformats.org/officeDocument/2006/relationships/customXml" Target="../customXml/item5.xml"/><Relationship Id="rId58" Type="http://schemas.openxmlformats.org/officeDocument/2006/relationships/customXml" Target="../customXml/item10.xml"/><Relationship Id="rId74" Type="http://schemas.openxmlformats.org/officeDocument/2006/relationships/customXml" Target="../customXml/item26.xml"/><Relationship Id="rId79" Type="http://schemas.openxmlformats.org/officeDocument/2006/relationships/customXml" Target="../customXml/item31.xml"/><Relationship Id="rId5" Type="http://schemas.openxmlformats.org/officeDocument/2006/relationships/worksheet" Target="worksheets/sheet5.xml"/><Relationship Id="rId90" Type="http://schemas.openxmlformats.org/officeDocument/2006/relationships/customXml" Target="../customXml/item42.xml"/><Relationship Id="rId95" Type="http://schemas.openxmlformats.org/officeDocument/2006/relationships/customXml" Target="../customXml/item47.xml"/><Relationship Id="rId22" Type="http://schemas.openxmlformats.org/officeDocument/2006/relationships/pivotCacheDefinition" Target="pivotCache/pivotCacheDefinition10.xml"/><Relationship Id="rId27" Type="http://schemas.openxmlformats.org/officeDocument/2006/relationships/pivotCacheDefinition" Target="pivotCache/pivotCacheDefinition12.xml"/><Relationship Id="rId43" Type="http://schemas.openxmlformats.org/officeDocument/2006/relationships/connections" Target="connections.xml"/><Relationship Id="rId48" Type="http://schemas.openxmlformats.org/officeDocument/2006/relationships/calcChain" Target="calcChain.xml"/><Relationship Id="rId64" Type="http://schemas.openxmlformats.org/officeDocument/2006/relationships/customXml" Target="../customXml/item16.xml"/><Relationship Id="rId69" Type="http://schemas.openxmlformats.org/officeDocument/2006/relationships/customXml" Target="../customXml/item21.xml"/><Relationship Id="rId8" Type="http://schemas.openxmlformats.org/officeDocument/2006/relationships/worksheet" Target="worksheets/sheet8.xml"/><Relationship Id="rId51" Type="http://schemas.openxmlformats.org/officeDocument/2006/relationships/customXml" Target="../customXml/item3.xml"/><Relationship Id="rId72" Type="http://schemas.openxmlformats.org/officeDocument/2006/relationships/customXml" Target="../customXml/item24.xml"/><Relationship Id="rId80" Type="http://schemas.openxmlformats.org/officeDocument/2006/relationships/customXml" Target="../customXml/item32.xml"/><Relationship Id="rId85" Type="http://schemas.openxmlformats.org/officeDocument/2006/relationships/customXml" Target="../customXml/item37.xml"/><Relationship Id="rId93" Type="http://schemas.openxmlformats.org/officeDocument/2006/relationships/customXml" Target="../customXml/item4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5.xml"/><Relationship Id="rId25" Type="http://schemas.microsoft.com/office/2007/relationships/slicerCache" Target="slicerCaches/slicerCache3.xml"/><Relationship Id="rId33" Type="http://schemas.openxmlformats.org/officeDocument/2006/relationships/pivotCacheDefinition" Target="pivotCache/pivotCacheDefinition18.xml"/><Relationship Id="rId38" Type="http://schemas.microsoft.com/office/2011/relationships/timelineCache" Target="timelineCaches/timelineCache5.xml"/><Relationship Id="rId46" Type="http://schemas.openxmlformats.org/officeDocument/2006/relationships/sheetMetadata" Target="metadata.xml"/><Relationship Id="rId59" Type="http://schemas.openxmlformats.org/officeDocument/2006/relationships/customXml" Target="../customXml/item11.xml"/><Relationship Id="rId67" Type="http://schemas.openxmlformats.org/officeDocument/2006/relationships/customXml" Target="../customXml/item19.xml"/><Relationship Id="rId20" Type="http://schemas.openxmlformats.org/officeDocument/2006/relationships/pivotCacheDefinition" Target="pivotCache/pivotCacheDefinition8.xml"/><Relationship Id="rId41" Type="http://schemas.microsoft.com/office/2011/relationships/timelineCache" Target="timelineCaches/timelineCache8.xml"/><Relationship Id="rId54" Type="http://schemas.openxmlformats.org/officeDocument/2006/relationships/customXml" Target="../customXml/item6.xml"/><Relationship Id="rId62" Type="http://schemas.openxmlformats.org/officeDocument/2006/relationships/customXml" Target="../customXml/item14.xml"/><Relationship Id="rId70" Type="http://schemas.openxmlformats.org/officeDocument/2006/relationships/customXml" Target="../customXml/item22.xml"/><Relationship Id="rId75" Type="http://schemas.openxmlformats.org/officeDocument/2006/relationships/customXml" Target="../customXml/item27.xml"/><Relationship Id="rId83" Type="http://schemas.openxmlformats.org/officeDocument/2006/relationships/customXml" Target="../customXml/item35.xml"/><Relationship Id="rId88" Type="http://schemas.openxmlformats.org/officeDocument/2006/relationships/customXml" Target="../customXml/item40.xml"/><Relationship Id="rId91" Type="http://schemas.openxmlformats.org/officeDocument/2006/relationships/customXml" Target="../customXml/item4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3.xml"/><Relationship Id="rId23" Type="http://schemas.microsoft.com/office/2007/relationships/slicerCache" Target="slicerCaches/slicerCache1.xml"/><Relationship Id="rId28" Type="http://schemas.openxmlformats.org/officeDocument/2006/relationships/pivotCacheDefinition" Target="pivotCache/pivotCacheDefinition13.xml"/><Relationship Id="rId36" Type="http://schemas.microsoft.com/office/2011/relationships/timelineCache" Target="timelineCaches/timelineCache3.xml"/><Relationship Id="rId49" Type="http://schemas.openxmlformats.org/officeDocument/2006/relationships/customXml" Target="../customXml/item1.xml"/><Relationship Id="rId57" Type="http://schemas.openxmlformats.org/officeDocument/2006/relationships/customXml" Target="../customXml/item9.xml"/><Relationship Id="rId10" Type="http://schemas.openxmlformats.org/officeDocument/2006/relationships/worksheet" Target="worksheets/sheet10.xml"/><Relationship Id="rId31" Type="http://schemas.openxmlformats.org/officeDocument/2006/relationships/pivotCacheDefinition" Target="pivotCache/pivotCacheDefinition16.xml"/><Relationship Id="rId44" Type="http://schemas.openxmlformats.org/officeDocument/2006/relationships/styles" Target="styles.xml"/><Relationship Id="rId52" Type="http://schemas.openxmlformats.org/officeDocument/2006/relationships/customXml" Target="../customXml/item4.xml"/><Relationship Id="rId60" Type="http://schemas.openxmlformats.org/officeDocument/2006/relationships/customXml" Target="../customXml/item12.xml"/><Relationship Id="rId65" Type="http://schemas.openxmlformats.org/officeDocument/2006/relationships/customXml" Target="../customXml/item17.xml"/><Relationship Id="rId73" Type="http://schemas.openxmlformats.org/officeDocument/2006/relationships/customXml" Target="../customXml/item25.xml"/><Relationship Id="rId78" Type="http://schemas.openxmlformats.org/officeDocument/2006/relationships/customXml" Target="../customXml/item30.xml"/><Relationship Id="rId81" Type="http://schemas.openxmlformats.org/officeDocument/2006/relationships/customXml" Target="../customXml/item33.xml"/><Relationship Id="rId86" Type="http://schemas.openxmlformats.org/officeDocument/2006/relationships/customXml" Target="../customXml/item38.xml"/><Relationship Id="rId94" Type="http://schemas.openxmlformats.org/officeDocument/2006/relationships/customXml" Target="../customXml/item4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1.xml"/><Relationship Id="rId18" Type="http://schemas.openxmlformats.org/officeDocument/2006/relationships/pivotCacheDefinition" Target="pivotCache/pivotCacheDefinition6.xml"/><Relationship Id="rId39" Type="http://schemas.microsoft.com/office/2011/relationships/timelineCache" Target="timelineCaches/timelineCache6.xml"/><Relationship Id="rId34" Type="http://schemas.microsoft.com/office/2011/relationships/timelineCache" Target="timelineCaches/timelineCache1.xml"/><Relationship Id="rId50" Type="http://schemas.openxmlformats.org/officeDocument/2006/relationships/customXml" Target="../customXml/item2.xml"/><Relationship Id="rId55" Type="http://schemas.openxmlformats.org/officeDocument/2006/relationships/customXml" Target="../customXml/item7.xml"/><Relationship Id="rId76" Type="http://schemas.openxmlformats.org/officeDocument/2006/relationships/customXml" Target="../customXml/item28.xml"/><Relationship Id="rId7" Type="http://schemas.openxmlformats.org/officeDocument/2006/relationships/worksheet" Target="worksheets/sheet7.xml"/><Relationship Id="rId71" Type="http://schemas.openxmlformats.org/officeDocument/2006/relationships/customXml" Target="../customXml/item23.xml"/><Relationship Id="rId92" Type="http://schemas.openxmlformats.org/officeDocument/2006/relationships/customXml" Target="../customXml/item44.xml"/><Relationship Id="rId2" Type="http://schemas.openxmlformats.org/officeDocument/2006/relationships/worksheet" Target="worksheets/sheet2.xml"/><Relationship Id="rId29" Type="http://schemas.openxmlformats.org/officeDocument/2006/relationships/pivotCacheDefinition" Target="pivotCache/pivotCacheDefinition14.xml"/><Relationship Id="rId24" Type="http://schemas.microsoft.com/office/2007/relationships/slicerCache" Target="slicerCaches/slicerCache2.xml"/><Relationship Id="rId40" Type="http://schemas.microsoft.com/office/2011/relationships/timelineCache" Target="timelineCaches/timelineCache7.xml"/><Relationship Id="rId45" Type="http://schemas.openxmlformats.org/officeDocument/2006/relationships/sharedStrings" Target="sharedStrings.xml"/><Relationship Id="rId66" Type="http://schemas.openxmlformats.org/officeDocument/2006/relationships/customXml" Target="../customXml/item18.xml"/><Relationship Id="rId87" Type="http://schemas.openxmlformats.org/officeDocument/2006/relationships/customXml" Target="../customXml/item39.xml"/><Relationship Id="rId61" Type="http://schemas.openxmlformats.org/officeDocument/2006/relationships/customXml" Target="../customXml/item13.xml"/><Relationship Id="rId82" Type="http://schemas.openxmlformats.org/officeDocument/2006/relationships/customXml" Target="../customXml/item34.xml"/><Relationship Id="rId19" Type="http://schemas.openxmlformats.org/officeDocument/2006/relationships/pivotCacheDefinition" Target="pivotCache/pivotCacheDefinition7.xml"/><Relationship Id="rId14" Type="http://schemas.openxmlformats.org/officeDocument/2006/relationships/pivotCacheDefinition" Target="pivotCache/pivotCacheDefinition2.xml"/><Relationship Id="rId30" Type="http://schemas.openxmlformats.org/officeDocument/2006/relationships/pivotCacheDefinition" Target="pivotCache/pivotCacheDefinition15.xml"/><Relationship Id="rId35" Type="http://schemas.microsoft.com/office/2011/relationships/timelineCache" Target="timelineCaches/timelineCache2.xml"/><Relationship Id="rId56" Type="http://schemas.openxmlformats.org/officeDocument/2006/relationships/customXml" Target="../customXml/item8.xml"/><Relationship Id="rId77" Type="http://schemas.openxmlformats.org/officeDocument/2006/relationships/customXml" Target="../customXml/item2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18</xdr:row>
      <xdr:rowOff>176833</xdr:rowOff>
    </xdr:from>
    <xdr:to>
      <xdr:col>13</xdr:col>
      <xdr:colOff>304800</xdr:colOff>
      <xdr:row>28</xdr:row>
      <xdr:rowOff>0</xdr:rowOff>
    </xdr:to>
    <xdr:pic>
      <xdr:nvPicPr>
        <xdr:cNvPr id="2" name="Picture 1">
          <a:extLst>
            <a:ext uri="{FF2B5EF4-FFF2-40B4-BE49-F238E27FC236}">
              <a16:creationId xmlns:a16="http://schemas.microsoft.com/office/drawing/2014/main" id="{149A092B-02F6-415C-82AC-153084881D16}"/>
            </a:ext>
          </a:extLst>
        </xdr:cNvPr>
        <xdr:cNvPicPr>
          <a:picLocks noChangeAspect="1"/>
        </xdr:cNvPicPr>
      </xdr:nvPicPr>
      <xdr:blipFill>
        <a:blip xmlns:r="http://schemas.openxmlformats.org/officeDocument/2006/relationships" r:embed="rId1"/>
        <a:stretch>
          <a:fillRect/>
        </a:stretch>
      </xdr:blipFill>
      <xdr:spPr>
        <a:xfrm>
          <a:off x="723900" y="3682033"/>
          <a:ext cx="5791200" cy="1728167"/>
        </a:xfrm>
        <a:prstGeom prst="rect">
          <a:avLst/>
        </a:prstGeom>
      </xdr:spPr>
    </xdr:pic>
    <xdr:clientData/>
  </xdr:twoCellAnchor>
  <xdr:twoCellAnchor editAs="oneCell">
    <xdr:from>
      <xdr:col>4</xdr:col>
      <xdr:colOff>0</xdr:colOff>
      <xdr:row>34</xdr:row>
      <xdr:rowOff>0</xdr:rowOff>
    </xdr:from>
    <xdr:to>
      <xdr:col>13</xdr:col>
      <xdr:colOff>304076</xdr:colOff>
      <xdr:row>44</xdr:row>
      <xdr:rowOff>142619</xdr:rowOff>
    </xdr:to>
    <xdr:pic>
      <xdr:nvPicPr>
        <xdr:cNvPr id="3" name="Picture 2">
          <a:extLst>
            <a:ext uri="{FF2B5EF4-FFF2-40B4-BE49-F238E27FC236}">
              <a16:creationId xmlns:a16="http://schemas.microsoft.com/office/drawing/2014/main" id="{6C551AD2-DA63-40EC-8F60-F5C2C761CABE}"/>
            </a:ext>
          </a:extLst>
        </xdr:cNvPr>
        <xdr:cNvPicPr>
          <a:picLocks noChangeAspect="1"/>
        </xdr:cNvPicPr>
      </xdr:nvPicPr>
      <xdr:blipFill>
        <a:blip xmlns:r="http://schemas.openxmlformats.org/officeDocument/2006/relationships" r:embed="rId2"/>
        <a:stretch>
          <a:fillRect/>
        </a:stretch>
      </xdr:blipFill>
      <xdr:spPr>
        <a:xfrm>
          <a:off x="723900" y="6553200"/>
          <a:ext cx="5790476" cy="20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3</xdr:col>
      <xdr:colOff>342900</xdr:colOff>
      <xdr:row>9</xdr:row>
      <xdr:rowOff>190499</xdr:rowOff>
    </xdr:to>
    <mc:AlternateContent xmlns:mc="http://schemas.openxmlformats.org/markup-compatibility/2006" xmlns:a14="http://schemas.microsoft.com/office/drawing/2010/main">
      <mc:Choice Requires="a14">
        <xdr:graphicFrame macro="">
          <xdr:nvGraphicFramePr>
            <xdr:cNvPr id="2" name="Source Journal">
              <a:extLst>
                <a:ext uri="{FF2B5EF4-FFF2-40B4-BE49-F238E27FC236}">
                  <a16:creationId xmlns:a16="http://schemas.microsoft.com/office/drawing/2014/main" id="{4A530E30-7324-5B20-CB13-38CAB53D7637}"/>
                </a:ext>
              </a:extLst>
            </xdr:cNvPr>
            <xdr:cNvGraphicFramePr/>
          </xdr:nvGraphicFramePr>
          <xdr:xfrm>
            <a:off x="0" y="0"/>
            <a:ext cx="0" cy="0"/>
          </xdr:xfrm>
          <a:graphic>
            <a:graphicData uri="http://schemas.microsoft.com/office/drawing/2010/slicer">
              <sle:slicer xmlns:sle="http://schemas.microsoft.com/office/drawing/2010/slicer" name="Source Journal"/>
            </a:graphicData>
          </a:graphic>
        </xdr:graphicFrame>
      </mc:Choice>
      <mc:Fallback xmlns="">
        <xdr:sp macro="" textlink="">
          <xdr:nvSpPr>
            <xdr:cNvPr id="0" name=""/>
            <xdr:cNvSpPr>
              <a:spLocks noTextEdit="1"/>
            </xdr:cNvSpPr>
          </xdr:nvSpPr>
          <xdr:spPr>
            <a:xfrm>
              <a:off x="180975" y="476250"/>
              <a:ext cx="1828800" cy="1523999"/>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342900</xdr:colOff>
      <xdr:row>2</xdr:row>
      <xdr:rowOff>0</xdr:rowOff>
    </xdr:from>
    <xdr:to>
      <xdr:col>8</xdr:col>
      <xdr:colOff>0</xdr:colOff>
      <xdr:row>10</xdr:row>
      <xdr:rowOff>0</xdr:rowOff>
    </xdr:to>
    <mc:AlternateContent xmlns:mc="http://schemas.openxmlformats.org/markup-compatibility/2006" xmlns:tsle="http://schemas.microsoft.com/office/drawing/2012/timeslicer">
      <mc:Choice Requires="tsle">
        <xdr:graphicFrame macro="">
          <xdr:nvGraphicFramePr>
            <xdr:cNvPr id="3" name="Date">
              <a:extLst>
                <a:ext uri="{FF2B5EF4-FFF2-40B4-BE49-F238E27FC236}">
                  <a16:creationId xmlns:a16="http://schemas.microsoft.com/office/drawing/2014/main" id="{F6D499E4-D9D3-BFC8-0FFA-17FA94F597EF}"/>
                </a:ext>
              </a:extLst>
            </xdr:cNvPr>
            <xdr:cNvGraphicFramePr/>
          </xdr:nvGraphicFramePr>
          <xdr:xfrm>
            <a:off x="0" y="0"/>
            <a:ext cx="0" cy="0"/>
          </xdr:xfrm>
          <a:graphic>
            <a:graphicData uri="http://schemas.microsoft.com/office/drawing/2012/timeslicer">
              <tsle:timeslicer name="Date"/>
            </a:graphicData>
          </a:graphic>
        </xdr:graphicFrame>
      </mc:Choice>
      <mc:Fallback xmlns="">
        <xdr:sp macro="" textlink="">
          <xdr:nvSpPr>
            <xdr:cNvPr id="0" name=""/>
            <xdr:cNvSpPr>
              <a:spLocks noTextEdit="1"/>
            </xdr:cNvSpPr>
          </xdr:nvSpPr>
          <xdr:spPr>
            <a:xfrm>
              <a:off x="2009775" y="476250"/>
              <a:ext cx="426720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10</xdr:col>
      <xdr:colOff>0</xdr:colOff>
      <xdr:row>10</xdr:row>
      <xdr:rowOff>0</xdr:rowOff>
    </xdr:to>
    <mc:AlternateContent xmlns:mc="http://schemas.openxmlformats.org/markup-compatibility/2006" xmlns:tsle="http://schemas.microsoft.com/office/drawing/2012/timeslicer">
      <mc:Choice Requires="tsle">
        <xdr:graphicFrame macro="">
          <xdr:nvGraphicFramePr>
            <xdr:cNvPr id="2" name="Date 1">
              <a:extLst>
                <a:ext uri="{FF2B5EF4-FFF2-40B4-BE49-F238E27FC236}">
                  <a16:creationId xmlns:a16="http://schemas.microsoft.com/office/drawing/2014/main" id="{633C372E-5FB8-48AE-4DAE-8CE11AD5F712}"/>
                </a:ext>
              </a:extLst>
            </xdr:cNvPr>
            <xdr:cNvGraphicFramePr/>
          </xdr:nvGraphicFramePr>
          <xdr:xfrm>
            <a:off x="0" y="0"/>
            <a:ext cx="0" cy="0"/>
          </xdr:xfrm>
          <a:graphic>
            <a:graphicData uri="http://schemas.microsoft.com/office/drawing/2012/timeslicer">
              <tsle:timeslicer name="Date 1"/>
            </a:graphicData>
          </a:graphic>
        </xdr:graphicFrame>
      </mc:Choice>
      <mc:Fallback xmlns="">
        <xdr:sp macro="" textlink="">
          <xdr:nvSpPr>
            <xdr:cNvPr id="0" name=""/>
            <xdr:cNvSpPr>
              <a:spLocks noTextEdit="1"/>
            </xdr:cNvSpPr>
          </xdr:nvSpPr>
          <xdr:spPr>
            <a:xfrm>
              <a:off x="180975" y="476250"/>
              <a:ext cx="693420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9</xdr:col>
      <xdr:colOff>333375</xdr:colOff>
      <xdr:row>10</xdr:row>
      <xdr:rowOff>0</xdr:rowOff>
    </xdr:to>
    <mc:AlternateContent xmlns:mc="http://schemas.openxmlformats.org/markup-compatibility/2006">
      <mc:Choice xmlns:tsle="http://schemas.microsoft.com/office/drawing/2012/timeslicer" Requires="tsle">
        <xdr:graphicFrame macro="">
          <xdr:nvGraphicFramePr>
            <xdr:cNvPr id="2" name="Date 7">
              <a:extLst>
                <a:ext uri="{FF2B5EF4-FFF2-40B4-BE49-F238E27FC236}">
                  <a16:creationId xmlns:a16="http://schemas.microsoft.com/office/drawing/2014/main" id="{3E21E2BA-170D-44F6-9268-9324D8FE4841}"/>
                </a:ext>
              </a:extLst>
            </xdr:cNvPr>
            <xdr:cNvGraphicFramePr/>
          </xdr:nvGraphicFramePr>
          <xdr:xfrm>
            <a:off x="0" y="0"/>
            <a:ext cx="0" cy="0"/>
          </xdr:xfrm>
          <a:graphic>
            <a:graphicData uri="http://schemas.microsoft.com/office/drawing/2012/timeslicer">
              <tsle:timeslicer xmlns:tsle="http://schemas.microsoft.com/office/drawing/2012/timeslicer" name="Date 7"/>
            </a:graphicData>
          </a:graphic>
        </xdr:graphicFrame>
      </mc:Choice>
      <mc:Fallback>
        <xdr:sp macro="" textlink="">
          <xdr:nvSpPr>
            <xdr:cNvPr id="0" name=""/>
            <xdr:cNvSpPr>
              <a:spLocks noTextEdit="1"/>
            </xdr:cNvSpPr>
          </xdr:nvSpPr>
          <xdr:spPr>
            <a:xfrm>
              <a:off x="180975" y="476250"/>
              <a:ext cx="872490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7</xdr:col>
      <xdr:colOff>1</xdr:colOff>
      <xdr:row>10</xdr:row>
      <xdr:rowOff>0</xdr:rowOff>
    </xdr:to>
    <mc:AlternateContent xmlns:mc="http://schemas.openxmlformats.org/markup-compatibility/2006" xmlns:tsle="http://schemas.microsoft.com/office/drawing/2012/timeslicer">
      <mc:Choice Requires="tsle">
        <xdr:graphicFrame macro="">
          <xdr:nvGraphicFramePr>
            <xdr:cNvPr id="2" name="Date 2">
              <a:extLst>
                <a:ext uri="{FF2B5EF4-FFF2-40B4-BE49-F238E27FC236}">
                  <a16:creationId xmlns:a16="http://schemas.microsoft.com/office/drawing/2014/main" id="{C5782AF4-AE6C-403C-A728-F305CD21D7F3}"/>
                </a:ext>
              </a:extLst>
            </xdr:cNvPr>
            <xdr:cNvGraphicFramePr/>
          </xdr:nvGraphicFramePr>
          <xdr:xfrm>
            <a:off x="0" y="0"/>
            <a:ext cx="0" cy="0"/>
          </xdr:xfrm>
          <a:graphic>
            <a:graphicData uri="http://schemas.microsoft.com/office/drawing/2012/timeslicer">
              <tsle:timeslicer name="Date 2"/>
            </a:graphicData>
          </a:graphic>
        </xdr:graphicFrame>
      </mc:Choice>
      <mc:Fallback xmlns="">
        <xdr:sp macro="" textlink="">
          <xdr:nvSpPr>
            <xdr:cNvPr id="0" name=""/>
            <xdr:cNvSpPr>
              <a:spLocks noTextEdit="1"/>
            </xdr:cNvSpPr>
          </xdr:nvSpPr>
          <xdr:spPr>
            <a:xfrm>
              <a:off x="180974" y="476250"/>
              <a:ext cx="6048375"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180974</xdr:colOff>
      <xdr:row>2</xdr:row>
      <xdr:rowOff>0</xdr:rowOff>
    </xdr:from>
    <xdr:to>
      <xdr:col>6</xdr:col>
      <xdr:colOff>1000124</xdr:colOff>
      <xdr:row>10</xdr:row>
      <xdr:rowOff>0</xdr:rowOff>
    </xdr:to>
    <mc:AlternateContent xmlns:mc="http://schemas.openxmlformats.org/markup-compatibility/2006" xmlns:tsle="http://schemas.microsoft.com/office/drawing/2012/timeslicer">
      <mc:Choice Requires="tsle">
        <xdr:graphicFrame macro="">
          <xdr:nvGraphicFramePr>
            <xdr:cNvPr id="2" name="Date 3">
              <a:extLst>
                <a:ext uri="{FF2B5EF4-FFF2-40B4-BE49-F238E27FC236}">
                  <a16:creationId xmlns:a16="http://schemas.microsoft.com/office/drawing/2014/main" id="{BC8C5402-157E-8420-D060-983DE5E4773B}"/>
                </a:ext>
              </a:extLst>
            </xdr:cNvPr>
            <xdr:cNvGraphicFramePr/>
          </xdr:nvGraphicFramePr>
          <xdr:xfrm>
            <a:off x="0" y="0"/>
            <a:ext cx="0" cy="0"/>
          </xdr:xfrm>
          <a:graphic>
            <a:graphicData uri="http://schemas.microsoft.com/office/drawing/2012/timeslicer">
              <tsle:timeslicer name="Date 3"/>
            </a:graphicData>
          </a:graphic>
        </xdr:graphicFrame>
      </mc:Choice>
      <mc:Fallback xmlns="">
        <xdr:sp macro="" textlink="">
          <xdr:nvSpPr>
            <xdr:cNvPr id="0" name=""/>
            <xdr:cNvSpPr>
              <a:spLocks noTextEdit="1"/>
            </xdr:cNvSpPr>
          </xdr:nvSpPr>
          <xdr:spPr>
            <a:xfrm>
              <a:off x="180975" y="476250"/>
              <a:ext cx="426720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9525</xdr:colOff>
      <xdr:row>1</xdr:row>
      <xdr:rowOff>209550</xdr:rowOff>
    </xdr:from>
    <xdr:to>
      <xdr:col>7</xdr:col>
      <xdr:colOff>638176</xdr:colOff>
      <xdr:row>9</xdr:row>
      <xdr:rowOff>161925</xdr:rowOff>
    </xdr:to>
    <mc:AlternateContent xmlns:mc="http://schemas.openxmlformats.org/markup-compatibility/2006" xmlns:tsle="http://schemas.microsoft.com/office/drawing/2012/timeslicer">
      <mc:Choice Requires="tsle">
        <xdr:graphicFrame macro="">
          <xdr:nvGraphicFramePr>
            <xdr:cNvPr id="2" name="Date 5">
              <a:extLst>
                <a:ext uri="{FF2B5EF4-FFF2-40B4-BE49-F238E27FC236}">
                  <a16:creationId xmlns:a16="http://schemas.microsoft.com/office/drawing/2014/main" id="{B184BAD2-7339-B793-E63E-002A71964712}"/>
                </a:ext>
              </a:extLst>
            </xdr:cNvPr>
            <xdr:cNvGraphicFramePr/>
          </xdr:nvGraphicFramePr>
          <xdr:xfrm>
            <a:off x="0" y="0"/>
            <a:ext cx="0" cy="0"/>
          </xdr:xfrm>
          <a:graphic>
            <a:graphicData uri="http://schemas.microsoft.com/office/drawing/2012/timeslicer">
              <tsle:timeslicer name="Date 5"/>
            </a:graphicData>
          </a:graphic>
        </xdr:graphicFrame>
      </mc:Choice>
      <mc:Fallback xmlns="">
        <xdr:sp macro="" textlink="">
          <xdr:nvSpPr>
            <xdr:cNvPr id="0" name=""/>
            <xdr:cNvSpPr>
              <a:spLocks noTextEdit="1"/>
            </xdr:cNvSpPr>
          </xdr:nvSpPr>
          <xdr:spPr>
            <a:xfrm>
              <a:off x="190500" y="447675"/>
              <a:ext cx="5724526"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180974</xdr:colOff>
      <xdr:row>2</xdr:row>
      <xdr:rowOff>0</xdr:rowOff>
    </xdr:from>
    <xdr:to>
      <xdr:col>3</xdr:col>
      <xdr:colOff>847724</xdr:colOff>
      <xdr:row>10</xdr:row>
      <xdr:rowOff>0</xdr:rowOff>
    </xdr:to>
    <mc:AlternateContent xmlns:mc="http://schemas.openxmlformats.org/markup-compatibility/2006" xmlns:tsle="http://schemas.microsoft.com/office/drawing/2012/timeslicer">
      <mc:Choice Requires="tsle">
        <xdr:graphicFrame macro="">
          <xdr:nvGraphicFramePr>
            <xdr:cNvPr id="2" name="Date 4">
              <a:extLst>
                <a:ext uri="{FF2B5EF4-FFF2-40B4-BE49-F238E27FC236}">
                  <a16:creationId xmlns:a16="http://schemas.microsoft.com/office/drawing/2014/main" id="{08E4ADFE-133D-1B87-1A0F-5DA368E4B50F}"/>
                </a:ext>
              </a:extLst>
            </xdr:cNvPr>
            <xdr:cNvGraphicFramePr/>
          </xdr:nvGraphicFramePr>
          <xdr:xfrm>
            <a:off x="0" y="0"/>
            <a:ext cx="0" cy="0"/>
          </xdr:xfrm>
          <a:graphic>
            <a:graphicData uri="http://schemas.microsoft.com/office/drawing/2012/timeslicer">
              <tsle:timeslicer name="Date 4"/>
            </a:graphicData>
          </a:graphic>
        </xdr:graphicFrame>
      </mc:Choice>
      <mc:Fallback xmlns="">
        <xdr:sp macro="" textlink="">
          <xdr:nvSpPr>
            <xdr:cNvPr id="0" name=""/>
            <xdr:cNvSpPr>
              <a:spLocks noTextEdit="1"/>
            </xdr:cNvSpPr>
          </xdr:nvSpPr>
          <xdr:spPr>
            <a:xfrm>
              <a:off x="180975" y="476250"/>
              <a:ext cx="426720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2</xdr:row>
      <xdr:rowOff>1</xdr:rowOff>
    </xdr:from>
    <xdr:to>
      <xdr:col>2</xdr:col>
      <xdr:colOff>876300</xdr:colOff>
      <xdr:row>10</xdr:row>
      <xdr:rowOff>1</xdr:rowOff>
    </xdr:to>
    <mc:AlternateContent xmlns:mc="http://schemas.openxmlformats.org/markup-compatibility/2006" xmlns:a14="http://schemas.microsoft.com/office/drawing/2010/main">
      <mc:Choice Requires="a14">
        <xdr:graphicFrame macro="">
          <xdr:nvGraphicFramePr>
            <xdr:cNvPr id="2" name="Class">
              <a:extLst>
                <a:ext uri="{FF2B5EF4-FFF2-40B4-BE49-F238E27FC236}">
                  <a16:creationId xmlns:a16="http://schemas.microsoft.com/office/drawing/2014/main" id="{7FDB62DC-40A5-8EB0-A83F-3509922B8FE7}"/>
                </a:ext>
              </a:extLst>
            </xdr:cNvPr>
            <xdr:cNvGraphicFramePr/>
          </xdr:nvGraphicFramePr>
          <xdr:xfrm>
            <a:off x="0" y="0"/>
            <a:ext cx="0" cy="0"/>
          </xdr:xfrm>
          <a:graphic>
            <a:graphicData uri="http://schemas.microsoft.com/office/drawing/2010/slicer">
              <sle:slicer xmlns:sle="http://schemas.microsoft.com/office/drawing/2010/slicer" name="Class"/>
            </a:graphicData>
          </a:graphic>
        </xdr:graphicFrame>
      </mc:Choice>
      <mc:Fallback xmlns="">
        <xdr:sp macro="" textlink="">
          <xdr:nvSpPr>
            <xdr:cNvPr id="0" name=""/>
            <xdr:cNvSpPr>
              <a:spLocks noTextEdit="1"/>
            </xdr:cNvSpPr>
          </xdr:nvSpPr>
          <xdr:spPr>
            <a:xfrm>
              <a:off x="180975" y="476251"/>
              <a:ext cx="1828800" cy="1524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876299</xdr:colOff>
      <xdr:row>2</xdr:row>
      <xdr:rowOff>1</xdr:rowOff>
    </xdr:from>
    <xdr:to>
      <xdr:col>4</xdr:col>
      <xdr:colOff>76199</xdr:colOff>
      <xdr:row>10</xdr:row>
      <xdr:rowOff>1</xdr:rowOff>
    </xdr:to>
    <mc:AlternateContent xmlns:mc="http://schemas.openxmlformats.org/markup-compatibility/2006" xmlns:a14="http://schemas.microsoft.com/office/drawing/2010/main">
      <mc:Choice Requires="a14">
        <xdr:graphicFrame macro="">
          <xdr:nvGraphicFramePr>
            <xdr:cNvPr id="3" name="Account #">
              <a:extLst>
                <a:ext uri="{FF2B5EF4-FFF2-40B4-BE49-F238E27FC236}">
                  <a16:creationId xmlns:a16="http://schemas.microsoft.com/office/drawing/2014/main" id="{12E57FD3-8017-796F-D0DB-403E665C4B05}"/>
                </a:ext>
              </a:extLst>
            </xdr:cNvPr>
            <xdr:cNvGraphicFramePr/>
          </xdr:nvGraphicFramePr>
          <xdr:xfrm>
            <a:off x="0" y="0"/>
            <a:ext cx="0" cy="0"/>
          </xdr:xfrm>
          <a:graphic>
            <a:graphicData uri="http://schemas.microsoft.com/office/drawing/2010/slicer">
              <sle:slicer xmlns:sle="http://schemas.microsoft.com/office/drawing/2010/slicer" name="Account #"/>
            </a:graphicData>
          </a:graphic>
        </xdr:graphicFrame>
      </mc:Choice>
      <mc:Fallback xmlns="">
        <xdr:sp macro="" textlink="">
          <xdr:nvSpPr>
            <xdr:cNvPr id="0" name=""/>
            <xdr:cNvSpPr>
              <a:spLocks noTextEdit="1"/>
            </xdr:cNvSpPr>
          </xdr:nvSpPr>
          <xdr:spPr>
            <a:xfrm>
              <a:off x="2009774" y="476251"/>
              <a:ext cx="1362075" cy="1524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4</xdr:col>
      <xdr:colOff>66675</xdr:colOff>
      <xdr:row>2</xdr:row>
      <xdr:rowOff>0</xdr:rowOff>
    </xdr:from>
    <xdr:to>
      <xdr:col>9</xdr:col>
      <xdr:colOff>0</xdr:colOff>
      <xdr:row>10</xdr:row>
      <xdr:rowOff>0</xdr:rowOff>
    </xdr:to>
    <mc:AlternateContent xmlns:mc="http://schemas.openxmlformats.org/markup-compatibility/2006" xmlns:tsle="http://schemas.microsoft.com/office/drawing/2012/timeslicer">
      <mc:Choice Requires="tsle">
        <xdr:graphicFrame macro="">
          <xdr:nvGraphicFramePr>
            <xdr:cNvPr id="4" name="Date 6">
              <a:extLst>
                <a:ext uri="{FF2B5EF4-FFF2-40B4-BE49-F238E27FC236}">
                  <a16:creationId xmlns:a16="http://schemas.microsoft.com/office/drawing/2014/main" id="{304E0EDC-0EF5-62BD-2861-33965128C15D}"/>
                </a:ext>
              </a:extLst>
            </xdr:cNvPr>
            <xdr:cNvGraphicFramePr/>
          </xdr:nvGraphicFramePr>
          <xdr:xfrm>
            <a:off x="0" y="0"/>
            <a:ext cx="0" cy="0"/>
          </xdr:xfrm>
          <a:graphic>
            <a:graphicData uri="http://schemas.microsoft.com/office/drawing/2012/timeslicer">
              <tsle:timeslicer name="Date 6"/>
            </a:graphicData>
          </a:graphic>
        </xdr:graphicFrame>
      </mc:Choice>
      <mc:Fallback xmlns="">
        <xdr:sp macro="" textlink="">
          <xdr:nvSpPr>
            <xdr:cNvPr id="0" name=""/>
            <xdr:cNvSpPr>
              <a:spLocks noTextEdit="1"/>
            </xdr:cNvSpPr>
          </xdr:nvSpPr>
          <xdr:spPr>
            <a:xfrm>
              <a:off x="3362325" y="476250"/>
              <a:ext cx="413385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07.667624421294" backgroundQuery="1" createdVersion="8" refreshedVersion="8" minRefreshableVersion="3" recordCount="0" supportSubquery="1" supportAdvancedDrill="1" xr:uid="{21686D0D-B202-475B-B3CA-5D77689C4CF1}">
  <cacheSource type="external" connectionId="44"/>
  <cacheFields count="10">
    <cacheField name="[COA].[Acc # with Name].[Acc # with Name]" caption="Acc # with Name" numFmtId="0" hierarchy="7" level="1">
      <sharedItems count="26">
        <s v="110-Bank"/>
        <s v="120-Accounts Receivable"/>
        <s v="130-Inventory"/>
        <s v="150-Machinery"/>
        <s v="151-AA - Machinery"/>
        <s v="160-Computers"/>
        <s v="161-AA - Computers"/>
        <s v="180-Goodwill"/>
        <s v="181-AA - Goodwill"/>
        <s v="210-Accounts Payable"/>
        <s v="250-Bank Loan"/>
        <s v="310-Equity"/>
        <s v="311-Dividends"/>
        <s v="315-Current Earnings"/>
        <s v="320-Retained Earnings"/>
        <s v="410-Revenue"/>
        <s v="510-COGS"/>
        <s v="610-Wages"/>
        <s v="620-Amortization"/>
        <s v="630-Rent"/>
        <s v="640-Utilities"/>
        <s v="650-Office Supplies"/>
        <s v="660-Property Tax"/>
        <s v="670-Building Maintenance"/>
        <s v="680-Bank Charges &amp; Interest"/>
        <s v="900-Income Tax"/>
      </sharedItems>
      <extLst>
        <ext xmlns:x15="http://schemas.microsoft.com/office/spreadsheetml/2010/11/main" uri="{4F2E5C28-24EA-4eb8-9CBF-B6C8F9C3D259}">
          <x15:cachedUniqueNames>
            <x15:cachedUniqueName index="0" name="[COA].[Acc # with Name].&amp;[110-Bank]"/>
            <x15:cachedUniqueName index="1" name="[COA].[Acc # with Name].&amp;[120-Accounts Receivable]"/>
            <x15:cachedUniqueName index="2" name="[COA].[Acc # with Name].&amp;[130-Inventory]"/>
            <x15:cachedUniqueName index="3" name="[COA].[Acc # with Name].&amp;[150-Machinery]"/>
            <x15:cachedUniqueName index="4" name="[COA].[Acc # with Name].&amp;[151-AA - Machinery]"/>
            <x15:cachedUniqueName index="5" name="[COA].[Acc # with Name].&amp;[160-Computers]"/>
            <x15:cachedUniqueName index="6" name="[COA].[Acc # with Name].&amp;[161-AA - Computers]"/>
            <x15:cachedUniqueName index="7" name="[COA].[Acc # with Name].&amp;[180-Goodwill]"/>
            <x15:cachedUniqueName index="8" name="[COA].[Acc # with Name].&amp;[181-AA - Goodwill]"/>
            <x15:cachedUniqueName index="9" name="[COA].[Acc # with Name].&amp;[210-Accounts Payable]"/>
            <x15:cachedUniqueName index="10" name="[COA].[Acc # with Name].&amp;[250-Bank Loan]"/>
            <x15:cachedUniqueName index="11" name="[COA].[Acc # with Name].&amp;[310-Equity]"/>
            <x15:cachedUniqueName index="12" name="[COA].[Acc # with Name].&amp;[311-Dividends]"/>
            <x15:cachedUniqueName index="13" name="[COA].[Acc # with Name].&amp;[315-Current Earnings]"/>
            <x15:cachedUniqueName index="14" name="[COA].[Acc # with Name].&amp;[320-Retained Earnings]"/>
            <x15:cachedUniqueName index="15" name="[COA].[Acc # with Name].&amp;[410-Revenue]"/>
            <x15:cachedUniqueName index="16" name="[COA].[Acc # with Name].&amp;[510-COGS]"/>
            <x15:cachedUniqueName index="17" name="[COA].[Acc # with Name].&amp;[610-Wages]"/>
            <x15:cachedUniqueName index="18" name="[COA].[Acc # with Name].&amp;[620-Amortization]"/>
            <x15:cachedUniqueName index="19" name="[COA].[Acc # with Name].&amp;[630-Rent]"/>
            <x15:cachedUniqueName index="20" name="[COA].[Acc # with Name].&amp;[640-Utilities]"/>
            <x15:cachedUniqueName index="21" name="[COA].[Acc # with Name].&amp;[650-Office Supplies]"/>
            <x15:cachedUniqueName index="22" name="[COA].[Acc # with Name].&amp;[660-Property Tax]"/>
            <x15:cachedUniqueName index="23" name="[COA].[Acc # with Name].&amp;[670-Building Maintenance]"/>
            <x15:cachedUniqueName index="24" name="[COA].[Acc # with Name].&amp;[680-Bank Charges &amp; Interest]"/>
            <x15:cachedUniqueName index="25" name="[COA].[Acc # with Name].&amp;[900-Income Tax]"/>
          </x15:cachedUniqueNames>
        </ext>
      </extLst>
    </cacheField>
    <cacheField name="[GLDisplay].[GL Period].[GL Period]" caption="GL Period" numFmtId="0" hierarchy="18" level="1">
      <sharedItems count="2">
        <s v="Opening Balance"/>
        <s v="Current Transactions"/>
      </sharedItems>
      <extLst>
        <ext xmlns:x15="http://schemas.microsoft.com/office/spreadsheetml/2010/11/main" uri="{4F2E5C28-24EA-4eb8-9CBF-B6C8F9C3D259}">
          <x15:cachedUniqueNames>
            <x15:cachedUniqueName index="0" name="[GLDisplay].[GL Period].&amp;[Opening Balance]"/>
            <x15:cachedUniqueName index="1" name="[GLDisplay].[GL Period].&amp;[Current Transactions]"/>
          </x15:cachedUniqueNames>
        </ext>
      </extLst>
    </cacheField>
    <cacheField name="[Calendar].[Date].[Date]" caption="Date" numFmtId="0" level="1">
      <sharedItems containsSemiMixedTypes="0" containsNonDate="0" containsDate="1" containsString="0" minDate="2019-12-01T00:00:00" maxDate="2020-01-12T00:00:00" count="18">
        <d v="2019-12-01T00:00:00"/>
        <d v="2019-12-15T00:00:00"/>
        <d v="2019-12-28T00:00:00"/>
        <d v="2019-12-30T00:00:00"/>
        <d v="2019-12-31T00:00:00"/>
        <d v="2019-12-27T00:00:00"/>
        <d v="2019-12-29T00:00:00"/>
        <d v="2019-12-20T00:00:00"/>
        <d v="2020-01-01T00:00:00" u="1"/>
        <d v="2020-01-02T00:00:00" u="1"/>
        <d v="2020-01-03T00:00:00" u="1"/>
        <d v="2020-01-04T00:00:00" u="1"/>
        <d v="2020-01-06T00:00:00" u="1"/>
        <d v="2020-01-07T00:00:00" u="1"/>
        <d v="2020-01-08T00:00:00" u="1"/>
        <d v="2020-01-09T00:00:00" u="1"/>
        <d v="2020-01-10T00:00:00" u="1"/>
        <d v="2020-01-11T00:00:00" u="1"/>
      </sharedItems>
      <extLst>
        <ext xmlns:x15="http://schemas.microsoft.com/office/spreadsheetml/2010/11/main" uri="{4F2E5C28-24EA-4eb8-9CBF-B6C8F9C3D259}">
          <x15:cachedUniqueNames>
            <x15:cachedUniqueName index="0" name="[Calendar].[Date].&amp;[2019-12-01T00:00:00]"/>
            <x15:cachedUniqueName index="1" name="[Calendar].[Date].&amp;[2019-12-15T00:00:00]"/>
            <x15:cachedUniqueName index="2" name="[Calendar].[Date].&amp;[2019-12-28T00:00:00]"/>
            <x15:cachedUniqueName index="3" name="[Calendar].[Date].&amp;[2019-12-30T00:00:00]"/>
            <x15:cachedUniqueName index="4" name="[Calendar].[Date].&amp;[2019-12-31T00:00:00]"/>
            <x15:cachedUniqueName index="5" name="[Calendar].[Date].&amp;[2019-12-27T00:00:00]"/>
            <x15:cachedUniqueName index="6" name="[Calendar].[Date].&amp;[2019-12-29T00:00:00]"/>
            <x15:cachedUniqueName index="7" name="[Calendar].[Date].&amp;[2019-12-20T00:00:00]"/>
            <x15:cachedUniqueName index="8" name="[Calendar].[Date].&amp;[2020-01-01T00:00:00]"/>
            <x15:cachedUniqueName index="9" name="[Calendar].[Date].&amp;[2020-01-02T00:00:00]"/>
            <x15:cachedUniqueName index="10" name="[Calendar].[Date].&amp;[2020-01-03T00:00:00]"/>
            <x15:cachedUniqueName index="11" name="[Calendar].[Date].&amp;[2020-01-04T00:00:00]"/>
            <x15:cachedUniqueName index="12" name="[Calendar].[Date].&amp;[2020-01-06T00:00:00]"/>
            <x15:cachedUniqueName index="13" name="[Calendar].[Date].&amp;[2020-01-07T00:00:00]"/>
            <x15:cachedUniqueName index="14" name="[Calendar].[Date].&amp;[2020-01-08T00:00:00]"/>
            <x15:cachedUniqueName index="15" name="[Calendar].[Date].&amp;[2020-01-09T00:00:00]"/>
            <x15:cachedUniqueName index="16" name="[Calendar].[Date].&amp;[2020-01-10T00:00:00]"/>
            <x15:cachedUniqueName index="17" name="[Calendar].[Date].&amp;[2020-01-11T00:00:00]"/>
          </x15:cachedUniqueNames>
        </ext>
      </extLst>
    </cacheField>
    <cacheField name="[Measures].[Actual $ - GL Balance]" caption="Actual $ - GL Balance" numFmtId="0" hierarchy="77" level="32767"/>
    <cacheField name="[JEDetail].[Description].[Description]" caption="Description" numFmtId="0" hierarchy="24" level="1">
      <sharedItems count="15">
        <s v="Owner Investment"/>
        <s v="Inventory Purchase"/>
        <s v="Cash Sale"/>
        <s v="H20 Water Co."/>
        <s v="Rent Expense"/>
        <s v="Credit Sale"/>
        <s v="Purchase"/>
        <s v="Machinery Purchase"/>
        <s v="Amortization - Machinery"/>
        <s v="Purchases of Computer Equipment"/>
        <s v="Amortization - Computers"/>
        <s v="Water Delivery"/>
        <s v="Loan Payment" u="1"/>
        <s v="Payroll" u="1"/>
        <s v="Vendor Payment" u="1"/>
      </sharedItems>
      <extLst>
        <ext xmlns:x15="http://schemas.microsoft.com/office/spreadsheetml/2010/11/main" uri="{4F2E5C28-24EA-4eb8-9CBF-B6C8F9C3D259}">
          <x15:cachedUniqueNames>
            <x15:cachedUniqueName index="0" name="[JEDetail].[Description].&amp;[Owner Investment]"/>
            <x15:cachedUniqueName index="1" name="[JEDetail].[Description].&amp;[Inventory Purchase]"/>
            <x15:cachedUniqueName index="2" name="[JEDetail].[Description].&amp;[Cash Sale]"/>
            <x15:cachedUniqueName index="3" name="[JEDetail].[Description].&amp;[H20 Water Co.]"/>
            <x15:cachedUniqueName index="4" name="[JEDetail].[Description].&amp;[Rent Expense]"/>
            <x15:cachedUniqueName index="5" name="[JEDetail].[Description].&amp;[Credit Sale]"/>
            <x15:cachedUniqueName index="6" name="[JEDetail].[Description].&amp;[Purchase]"/>
            <x15:cachedUniqueName index="7" name="[JEDetail].[Description].&amp;[Machinery Purchase]"/>
            <x15:cachedUniqueName index="8" name="[JEDetail].[Description].&amp;[Amortization - Machinery]"/>
            <x15:cachedUniqueName index="9" name="[JEDetail].[Description].&amp;[Purchases of Computer Equipment]"/>
            <x15:cachedUniqueName index="10" name="[JEDetail].[Description].&amp;[Amortization - Computers]"/>
            <x15:cachedUniqueName index="11" name="[JEDetail].[Description].&amp;[Water Delivery]"/>
            <x15:cachedUniqueName index="12" name="[JEDetail].[Description].&amp;[Loan Payment]"/>
            <x15:cachedUniqueName index="13" name="[JEDetail].[Description].&amp;[Payroll]"/>
            <x15:cachedUniqueName index="14" name="[JEDetail].[Description].&amp;[Vendor Payment]"/>
          </x15:cachedUniqueNames>
        </ext>
      </extLst>
    </cacheField>
    <cacheField name="[JEDetail].[Ref].[Ref]" caption="Ref" numFmtId="0" hierarchy="23" level="1">
      <sharedItems count="29">
        <s v="GJ0001"/>
        <s v="GJ0004"/>
        <s v="SJ0002"/>
        <s v="RE0201"/>
        <s v="SJ0004"/>
        <s v="SJ0005"/>
        <s v="RE0101"/>
        <s v="SJ0001"/>
        <s v="SJ0003"/>
        <s v="AP0001"/>
        <s v="AP0002"/>
        <s v="GJ0002"/>
        <s v="RE0501"/>
        <s v="GJ0003"/>
        <s v="RE0401"/>
        <s v="RE0301"/>
        <s v="LE0001" u="1"/>
        <s v="SJ0007" u="1"/>
        <s v="SJ0008" u="1"/>
        <s v="SJ0009" u="1"/>
        <s v="RE0202" u="1"/>
        <s v="SJ0011" u="1"/>
        <s v="SJ0012" u="1"/>
        <s v="SJ0013" u="1"/>
        <s v="SJ0014" u="1"/>
        <s v="SJ0015" u="1"/>
        <s v="PR0001" u="1"/>
        <s v="CK0001" u="1"/>
        <s v="SJ0016" u="1"/>
      </sharedItems>
      <extLst>
        <ext xmlns:x15="http://schemas.microsoft.com/office/spreadsheetml/2010/11/main" uri="{4F2E5C28-24EA-4eb8-9CBF-B6C8F9C3D259}">
          <x15:cachedUniqueNames>
            <x15:cachedUniqueName index="0" name="[JEDetail].[Ref].&amp;[GJ0001]"/>
            <x15:cachedUniqueName index="1" name="[JEDetail].[Ref].&amp;[GJ0004]"/>
            <x15:cachedUniqueName index="2" name="[JEDetail].[Ref].&amp;[SJ0002]"/>
            <x15:cachedUniqueName index="3" name="[JEDetail].[Ref].&amp;[RE0201]"/>
            <x15:cachedUniqueName index="4" name="[JEDetail].[Ref].&amp;[SJ0004]"/>
            <x15:cachedUniqueName index="5" name="[JEDetail].[Ref].&amp;[SJ0005]"/>
            <x15:cachedUniqueName index="6" name="[JEDetail].[Ref].&amp;[RE0101]"/>
            <x15:cachedUniqueName index="7" name="[JEDetail].[Ref].&amp;[SJ0001]"/>
            <x15:cachedUniqueName index="8" name="[JEDetail].[Ref].&amp;[SJ0003]"/>
            <x15:cachedUniqueName index="9" name="[JEDetail].[Ref].&amp;[AP0001]"/>
            <x15:cachedUniqueName index="10" name="[JEDetail].[Ref].&amp;[AP0002]"/>
            <x15:cachedUniqueName index="11" name="[JEDetail].[Ref].&amp;[GJ0002]"/>
            <x15:cachedUniqueName index="12" name="[JEDetail].[Ref].&amp;[RE0501]"/>
            <x15:cachedUniqueName index="13" name="[JEDetail].[Ref].&amp;[GJ0003]"/>
            <x15:cachedUniqueName index="14" name="[JEDetail].[Ref].&amp;[RE0401]"/>
            <x15:cachedUniqueName index="15" name="[JEDetail].[Ref].&amp;[RE0301]"/>
            <x15:cachedUniqueName index="16" name="[JEDetail].[Ref].&amp;[LE0001]"/>
            <x15:cachedUniqueName index="17" name="[JEDetail].[Ref].&amp;[SJ0007]"/>
            <x15:cachedUniqueName index="18" name="[JEDetail].[Ref].&amp;[SJ0008]"/>
            <x15:cachedUniqueName index="19" name="[JEDetail].[Ref].&amp;[SJ0009]"/>
            <x15:cachedUniqueName index="20" name="[JEDetail].[Ref].&amp;[RE0202]"/>
            <x15:cachedUniqueName index="21" name="[JEDetail].[Ref].&amp;[SJ0011]"/>
            <x15:cachedUniqueName index="22" name="[JEDetail].[Ref].&amp;[SJ0012]"/>
            <x15:cachedUniqueName index="23" name="[JEDetail].[Ref].&amp;[SJ0013]"/>
            <x15:cachedUniqueName index="24" name="[JEDetail].[Ref].&amp;[SJ0014]"/>
            <x15:cachedUniqueName index="25" name="[JEDetail].[Ref].&amp;[SJ0015]"/>
            <x15:cachedUniqueName index="26" name="[JEDetail].[Ref].&amp;[PR0001]"/>
            <x15:cachedUniqueName index="27" name="[JEDetail].[Ref].&amp;[CK0001]"/>
            <x15:cachedUniqueName index="28" name="[JEDetail].[Ref].&amp;[SJ0016]"/>
          </x15:cachedUniqueNames>
        </ext>
      </extLst>
    </cacheField>
    <cacheField name="[Measures].[Debit $ - GL]" caption="Debit $ - GL" numFmtId="0" hierarchy="78" level="32767"/>
    <cacheField name="[Measures].[Credit $ - GL]" caption="Credit $ - GL" numFmtId="0" hierarchy="79" level="32767"/>
    <cacheField name="[COA].[Class].[Class]" caption="Class" numFmtId="0" hierarchy="8" level="1">
      <sharedItems containsSemiMixedTypes="0" containsNonDate="0" containsString="0"/>
    </cacheField>
    <cacheField name="[COA].[Account #].[Account #]" caption="Account #" numFmtId="0" hierarchy="5" level="1">
      <sharedItems containsSemiMixedTypes="0" containsNonDate="0" containsString="0"/>
    </cacheField>
  </cacheFields>
  <cacheHierarchies count="125">
    <cacheHierarchy uniqueName="[Calendar].[Date]" caption="Date" attribute="1" time="1" defaultMemberUniqueName="[Calendar].[Date].[All]" allUniqueName="[Calendar].[Date].[All]" dimensionUniqueName="[Calendar]" displayFolder="" count="2" memberValueDatatype="7" unbalanced="0">
      <fieldsUsage count="2">
        <fieldUsage x="-1"/>
        <fieldUsage x="2"/>
      </fieldsUsage>
    </cacheHierarchy>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2" memberValueDatatype="20" unbalanced="0">
      <fieldsUsage count="2">
        <fieldUsage x="-1"/>
        <fieldUsage x="9"/>
      </fieldsUsage>
    </cacheHierarchy>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2" memberValueDatatype="130" unbalanced="0">
      <fieldsUsage count="2">
        <fieldUsage x="-1"/>
        <fieldUsage x="0"/>
      </fieldsUsage>
    </cacheHierarchy>
    <cacheHierarchy uniqueName="[COA].[Class]" caption="Class" attribute="1" defaultMemberUniqueName="[COA].[Class].[All]" allUniqueName="[COA].[Class].[All]" dimensionUniqueName="[COA]" displayFolder="" count="2" memberValueDatatype="130" unbalanced="0">
      <fieldsUsage count="2">
        <fieldUsage x="-1"/>
        <fieldUsage x="8"/>
      </fieldsUsage>
    </cacheHierarchy>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2" memberValueDatatype="130" unbalanced="0">
      <fieldsUsage count="2">
        <fieldUsage x="-1"/>
        <fieldUsage x="1"/>
      </fieldsUsage>
    </cacheHierarchy>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2" memberValueDatatype="130" unbalanced="0">
      <fieldsUsage count="2">
        <fieldUsage x="-1"/>
        <fieldUsage x="5"/>
      </fieldsUsage>
    </cacheHierarchy>
    <cacheHierarchy uniqueName="[JEDetail].[Description]" caption="Description" attribute="1" defaultMemberUniqueName="[JEDetail].[Description].[All]" allUniqueName="[JEDetail].[Description].[All]" dimensionUniqueName="[JEDetail]" displayFolder="" count="2" memberValueDatatype="130" unbalanced="0">
      <fieldsUsage count="2">
        <fieldUsage x="-1"/>
        <fieldUsage x="4"/>
      </fieldsUsage>
    </cacheHierarchy>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oneField="1">
      <fieldsUsage count="1">
        <fieldUsage x="3"/>
      </fieldsUsage>
    </cacheHierarchy>
    <cacheHierarchy uniqueName="[Measures].[Debit $ - GL]" caption="Debit $ - GL" measure="1" displayFolder="" measureGroup="General Ledger" count="0" oneField="1">
      <fieldsUsage count="1">
        <fieldUsage x="6"/>
      </fieldsUsage>
    </cacheHierarchy>
    <cacheHierarchy uniqueName="[Measures].[Credit $ - GL]" caption="Credit $ - GL" measure="1" displayFolder="" measureGroup="General Ledger" count="0" oneField="1">
      <fieldsUsage count="1">
        <fieldUsage x="7"/>
      </fieldsUsage>
    </cacheHierarchy>
    <cacheHierarchy uniqueName="[Measures].[EBIDTA IS]" caption="EBIDTA IS" measure="1" displayFolder="" measureGroup="Income Statemen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ies>
  <kpis count="0"/>
  <dimensions count="9">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ISCOA" uniqueName="[ISCOA]" caption="ISCOA"/>
    <dimension name="JEDetail" uniqueName="[JEDetail]" caption="JEDetail"/>
    <dimension measure="1" name="Measures" uniqueName="[Measures]" caption="Measures"/>
    <dimension name="SCF" uniqueName="[SCF]" caption="SCF"/>
  </dimensions>
  <measureGroups count="18">
    <measureGroup name="_Helpers" caption="_Helpers"/>
    <measureGroup name="Balance Sheet" caption="Balance Sheet"/>
    <measureGroup name="Budgets" caption="Budgets"/>
    <measureGroup name="Calendar" caption="Calendar"/>
    <measureGroup name="Cash Flows" caption="Cash Flows"/>
    <measureGroup name="COA" caption="COA"/>
    <measureGroup name="Customers" caption="Customers"/>
    <measureGroup name="EAMonths" caption="EAMonths"/>
    <measureGroup name="Expected Actuals" caption="Expected Actuals"/>
    <measureGroup name="General Journal" caption="General Journal"/>
    <measureGroup name="General Ledger" caption="General Ledger"/>
    <measureGroup name="GLDisplay" caption="GLDisplay"/>
    <measureGroup name="Income Statement" caption="Income Statement"/>
    <measureGroup name="ISCOA" caption="ISCOA"/>
    <measureGroup name="JEDetail" caption="JEDetail"/>
    <measureGroup name="SCF" caption="SCF"/>
    <measureGroup name="Transactions" caption="Transactions"/>
    <measureGroup name="Trial Balance" caption="Trial Balance"/>
  </measureGroups>
  <maps count="23">
    <map measureGroup="2" dimension="0"/>
    <map measureGroup="2" dimension="1"/>
    <map measureGroup="2" dimension="4"/>
    <map measureGroup="2" dimension="5"/>
    <map measureGroup="2" dimension="8"/>
    <map measureGroup="3" dimension="0"/>
    <map measureGroup="5" dimension="1"/>
    <map measureGroup="5" dimension="4"/>
    <map measureGroup="5" dimension="5"/>
    <map measureGroup="5" dimension="8"/>
    <map measureGroup="6" dimension="2"/>
    <map measureGroup="7" dimension="3"/>
    <map measureGroup="11" dimension="4"/>
    <map measureGroup="13" dimension="5"/>
    <map measureGroup="14" dimension="6"/>
    <map measureGroup="15" dimension="8"/>
    <map measureGroup="16" dimension="0"/>
    <map measureGroup="16" dimension="1"/>
    <map measureGroup="16" dimension="2"/>
    <map measureGroup="16" dimension="4"/>
    <map measureGroup="16" dimension="5"/>
    <map measureGroup="16" dimension="6"/>
    <map measureGroup="16"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07.667648148148" backgroundQuery="1" createdVersion="3" refreshedVersion="8" minRefreshableVersion="3" recordCount="0" supportSubquery="1" supportAdvancedDrill="1" xr:uid="{DF122149-CDEB-4A8C-B2F8-9C5C676FBB97}">
  <cacheSource type="external" connectionId="44">
    <extLst>
      <ext xmlns:x14="http://schemas.microsoft.com/office/spreadsheetml/2009/9/main" uri="{F057638F-6D5F-4e77-A914-E7F072B9BCA8}">
        <x14:sourceConnection name="ThisWorkbookDataModel"/>
      </ext>
    </extLst>
  </cacheSource>
  <cacheFields count="0"/>
  <cacheHierarchies count="125">
    <cacheHierarchy uniqueName="[Calendar].[Date]" caption="Date" attribute="1" time="1" defaultMemberUniqueName="[Calendar].[Date].[All]" allUniqueName="[Calendar].[Date].[All]" dimensionUniqueName="[Calendar]" displayFolder="" count="0"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2"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ies>
  <kpis count="0"/>
  <extLst>
    <ext xmlns:x14="http://schemas.microsoft.com/office/spreadsheetml/2009/9/main" uri="{725AE2AE-9491-48be-B2B4-4EB974FC3084}">
      <x14:pivotCacheDefinition slicerData="1" pivotCacheId="2117411619"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07.667605208335" backgroundQuery="1" createdVersion="3" refreshedVersion="8" minRefreshableVersion="3" recordCount="0" supportSubquery="1" supportAdvancedDrill="1" xr:uid="{2D13A78D-8708-48C0-957E-1E7E8697CC15}">
  <cacheSource type="external" connectionId="44">
    <extLst>
      <ext xmlns:x14="http://schemas.microsoft.com/office/spreadsheetml/2009/9/main" uri="{F057638F-6D5F-4e77-A914-E7F072B9BCA8}">
        <x14:sourceConnection name="ThisWorkbookDataModel"/>
      </ext>
    </extLst>
  </cacheSource>
  <cacheFields count="0"/>
  <cacheHierarchies count="125">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ies>
  <kpis count="0"/>
  <extLst>
    <ext xmlns:x14="http://schemas.microsoft.com/office/spreadsheetml/2009/9/main" uri="{725AE2AE-9491-48be-B2B4-4EB974FC3084}">
      <x14:pivotCacheDefinition pivotCacheId="103939425"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07.667610300923" backgroundQuery="1" createdVersion="3" refreshedVersion="8" minRefreshableVersion="3" recordCount="0" supportSubquery="1" supportAdvancedDrill="1" xr:uid="{388AC9F9-51D5-450A-8F28-B312180EEF1A}">
  <cacheSource type="external" connectionId="44">
    <extLst>
      <ext xmlns:x14="http://schemas.microsoft.com/office/spreadsheetml/2009/9/main" uri="{F057638F-6D5F-4e77-A914-E7F072B9BCA8}">
        <x14:sourceConnection name="ThisWorkbookDataModel"/>
      </ext>
    </extLst>
  </cacheSource>
  <cacheFields count="0"/>
  <cacheHierarchies count="125">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ies>
  <kpis count="0"/>
  <extLst>
    <ext xmlns:x14="http://schemas.microsoft.com/office/spreadsheetml/2009/9/main" uri="{725AE2AE-9491-48be-B2B4-4EB974FC3084}">
      <x14:pivotCacheDefinition pivotCacheId="1263119177"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07.667627430557" backgroundQuery="1" createdVersion="3" refreshedVersion="8" minRefreshableVersion="3" recordCount="0" supportSubquery="1" supportAdvancedDrill="1" xr:uid="{3290EAA8-39EC-458A-838A-18ABE546B698}">
  <cacheSource type="external" connectionId="44">
    <extLst>
      <ext xmlns:x14="http://schemas.microsoft.com/office/spreadsheetml/2009/9/main" uri="{F057638F-6D5F-4e77-A914-E7F072B9BCA8}">
        <x14:sourceConnection name="ThisWorkbookDataModel"/>
      </ext>
    </extLst>
  </cacheSource>
  <cacheFields count="0"/>
  <cacheHierarchies count="125">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ies>
  <kpis count="0"/>
  <extLst>
    <ext xmlns:x14="http://schemas.microsoft.com/office/spreadsheetml/2009/9/main" uri="{725AE2AE-9491-48be-B2B4-4EB974FC3084}">
      <x14:pivotCacheDefinition pivotCacheId="1102332789"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07.667630555552" backgroundQuery="1" createdVersion="3" refreshedVersion="8" minRefreshableVersion="3" recordCount="0" supportSubquery="1" supportAdvancedDrill="1" xr:uid="{91FD57D3-4A83-4CD6-A8D4-382B599A913C}">
  <cacheSource type="external" connectionId="44">
    <extLst>
      <ext xmlns:x14="http://schemas.microsoft.com/office/spreadsheetml/2009/9/main" uri="{F057638F-6D5F-4e77-A914-E7F072B9BCA8}">
        <x14:sourceConnection name="ThisWorkbookDataModel"/>
      </ext>
    </extLst>
  </cacheSource>
  <cacheFields count="0"/>
  <cacheHierarchies count="125">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ies>
  <kpis count="0"/>
  <extLst>
    <ext xmlns:x14="http://schemas.microsoft.com/office/spreadsheetml/2009/9/main" uri="{725AE2AE-9491-48be-B2B4-4EB974FC3084}">
      <x14:pivotCacheDefinition pivotCacheId="536103419"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07.667633680554" backgroundQuery="1" createdVersion="3" refreshedVersion="8" minRefreshableVersion="3" recordCount="0" supportSubquery="1" supportAdvancedDrill="1" xr:uid="{AD4EEF71-D281-42A4-8925-0517AC1AE761}">
  <cacheSource type="external" connectionId="44">
    <extLst>
      <ext xmlns:x14="http://schemas.microsoft.com/office/spreadsheetml/2009/9/main" uri="{F057638F-6D5F-4e77-A914-E7F072B9BCA8}">
        <x14:sourceConnection name="ThisWorkbookDataModel"/>
      </ext>
    </extLst>
  </cacheSource>
  <cacheFields count="0"/>
  <cacheHierarchies count="125">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ies>
  <kpis count="0"/>
  <extLst>
    <ext xmlns:x14="http://schemas.microsoft.com/office/spreadsheetml/2009/9/main" uri="{725AE2AE-9491-48be-B2B4-4EB974FC3084}">
      <x14:pivotCacheDefinition pivotCacheId="126758366"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07.667637962964" backgroundQuery="1" createdVersion="3" refreshedVersion="8" minRefreshableVersion="3" recordCount="0" supportSubquery="1" supportAdvancedDrill="1" xr:uid="{B9353B5A-CB54-4F06-846B-A7D570A1B9E3}">
  <cacheSource type="external" connectionId="44">
    <extLst>
      <ext xmlns:x14="http://schemas.microsoft.com/office/spreadsheetml/2009/9/main" uri="{F057638F-6D5F-4e77-A914-E7F072B9BCA8}">
        <x14:sourceConnection name="ThisWorkbookDataModel"/>
      </ext>
    </extLst>
  </cacheSource>
  <cacheFields count="0"/>
  <cacheHierarchies count="125">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ies>
  <kpis count="0"/>
  <extLst>
    <ext xmlns:x14="http://schemas.microsoft.com/office/spreadsheetml/2009/9/main" uri="{725AE2AE-9491-48be-B2B4-4EB974FC3084}">
      <x14:pivotCacheDefinition pivotCacheId="1557729257"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07.667643749999" backgroundQuery="1" createdVersion="3" refreshedVersion="8" minRefreshableVersion="3" recordCount="0" supportSubquery="1" supportAdvancedDrill="1" xr:uid="{8D18C202-5620-490B-BA8D-C475FFFF5309}">
  <cacheSource type="external" connectionId="44">
    <extLst>
      <ext xmlns:x14="http://schemas.microsoft.com/office/spreadsheetml/2009/9/main" uri="{F057638F-6D5F-4e77-A914-E7F072B9BCA8}">
        <x14:sourceConnection name="ThisWorkbookDataModel"/>
      </ext>
    </extLst>
  </cacheSource>
  <cacheFields count="0"/>
  <cacheHierarchies count="125">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ies>
  <kpis count="0"/>
  <extLst>
    <ext xmlns:x14="http://schemas.microsoft.com/office/spreadsheetml/2009/9/main" uri="{725AE2AE-9491-48be-B2B4-4EB974FC3084}">
      <x14:pivotCacheDefinition pivotCacheId="373848112"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07.66764861111" backgroundQuery="1" createdVersion="3" refreshedVersion="8" minRefreshableVersion="3" recordCount="0" supportSubquery="1" supportAdvancedDrill="1" xr:uid="{AD7C8AFD-D3F8-494C-8EFA-B8D458C1ED92}">
  <cacheSource type="external" connectionId="44">
    <extLst>
      <ext xmlns:x14="http://schemas.microsoft.com/office/spreadsheetml/2009/9/main" uri="{F057638F-6D5F-4e77-A914-E7F072B9BCA8}">
        <x14:sourceConnection name="ThisWorkbookDataModel"/>
      </ext>
    </extLst>
  </cacheSource>
  <cacheFields count="0"/>
  <cacheHierarchies count="125">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ies>
  <kpis count="0"/>
  <extLst>
    <ext xmlns:x14="http://schemas.microsoft.com/office/spreadsheetml/2009/9/main" uri="{725AE2AE-9491-48be-B2B4-4EB974FC3084}">
      <x14:pivotCacheDefinition pivotCacheId="1257981331"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07.66762951389" backgroundQuery="1" createdVersion="8" refreshedVersion="8" minRefreshableVersion="3" recordCount="0" supportSubquery="1" supportAdvancedDrill="1" xr:uid="{4B7C0060-72E1-47FD-A5A0-3BFCF659709A}">
  <cacheSource type="external" connectionId="44"/>
  <cacheFields count="4">
    <cacheField name="[COA].[Acc # with Name].[Acc # with Name]" caption="Acc # with Name" numFmtId="0" hierarchy="7" level="1">
      <sharedItems count="21">
        <s v="110-Bank"/>
        <s v="120-Accounts Receivable"/>
        <s v="130-Inventory"/>
        <s v="150-Machinery"/>
        <s v="151-AA - Machinery"/>
        <s v="160-Computers"/>
        <s v="161-AA - Computers"/>
        <s v="210-Accounts Payable"/>
        <s v="250-Bank Loan"/>
        <s v="310-Equity"/>
        <s v="320-Retained Earnings"/>
        <s v="410-Revenue"/>
        <s v="510-COGS"/>
        <s v="610-Wages"/>
        <s v="620-Amortization"/>
        <s v="630-Rent"/>
        <s v="640-Utilities"/>
        <s v="650-Office Supplies"/>
        <s v="660-Property Tax"/>
        <s v="670-Building Maintenance"/>
        <s v="680-Bank Charges &amp; Interest"/>
      </sharedItems>
      <extLst>
        <ext xmlns:x15="http://schemas.microsoft.com/office/spreadsheetml/2010/11/main" uri="{4F2E5C28-24EA-4eb8-9CBF-B6C8F9C3D259}">
          <x15:cachedUniqueNames>
            <x15:cachedUniqueName index="0" name="[COA].[Acc # with Name].&amp;[110-Bank]"/>
            <x15:cachedUniqueName index="1" name="[COA].[Acc # with Name].&amp;[120-Accounts Receivable]"/>
            <x15:cachedUniqueName index="2" name="[COA].[Acc # with Name].&amp;[130-Inventory]"/>
            <x15:cachedUniqueName index="3" name="[COA].[Acc # with Name].&amp;[150-Machinery]"/>
            <x15:cachedUniqueName index="4" name="[COA].[Acc # with Name].&amp;[151-AA - Machinery]"/>
            <x15:cachedUniqueName index="5" name="[COA].[Acc # with Name].&amp;[160-Computers]"/>
            <x15:cachedUniqueName index="6" name="[COA].[Acc # with Name].&amp;[161-AA - Computers]"/>
            <x15:cachedUniqueName index="7" name="[COA].[Acc # with Name].&amp;[210-Accounts Payable]"/>
            <x15:cachedUniqueName index="8" name="[COA].[Acc # with Name].&amp;[250-Bank Loan]"/>
            <x15:cachedUniqueName index="9" name="[COA].[Acc # with Name].&amp;[310-Equity]"/>
            <x15:cachedUniqueName index="10" name="[COA].[Acc # with Name].&amp;[320-Retained Earnings]"/>
            <x15:cachedUniqueName index="11" name="[COA].[Acc # with Name].&amp;[410-Revenue]"/>
            <x15:cachedUniqueName index="12" name="[COA].[Acc # with Name].&amp;[510-COGS]"/>
            <x15:cachedUniqueName index="13" name="[COA].[Acc # with Name].&amp;[610-Wages]"/>
            <x15:cachedUniqueName index="14" name="[COA].[Acc # with Name].&amp;[620-Amortization]"/>
            <x15:cachedUniqueName index="15" name="[COA].[Acc # with Name].&amp;[630-Rent]"/>
            <x15:cachedUniqueName index="16" name="[COA].[Acc # with Name].&amp;[640-Utilities]"/>
            <x15:cachedUniqueName index="17" name="[COA].[Acc # with Name].&amp;[650-Office Supplies]"/>
            <x15:cachedUniqueName index="18" name="[COA].[Acc # with Name].&amp;[660-Property Tax]"/>
            <x15:cachedUniqueName index="19" name="[COA].[Acc # with Name].&amp;[670-Building Maintenance]"/>
            <x15:cachedUniqueName index="20" name="[COA].[Acc # with Name].&amp;[680-Bank Charges &amp; Interest]"/>
          </x15:cachedUniqueNames>
        </ext>
      </extLst>
    </cacheField>
    <cacheField name="[Calendar].[Date].[Date]" caption="Date" numFmtId="0" level="1">
      <sharedItems containsSemiMixedTypes="0" containsNonDate="0" containsString="0"/>
    </cacheField>
    <cacheField name="[Measures].[Debit $ - TB]" caption="Debit $ - TB" numFmtId="0" hierarchy="75" level="32767"/>
    <cacheField name="[Measures].[Credit $ - TB]" caption="Credit $ - TB" numFmtId="0" hierarchy="76" level="32767"/>
  </cacheFields>
  <cacheHierarchies count="125">
    <cacheHierarchy uniqueName="[Calendar].[Date]" caption="Date" attribute="1" time="1" defaultMemberUniqueName="[Calendar].[Date].[All]" allUniqueName="[Calendar].[Date].[All]" dimensionUniqueName="[Calendar]" displayFolder="" count="2" memberValueDatatype="7" unbalanced="0">
      <fieldsUsage count="2">
        <fieldUsage x="-1"/>
        <fieldUsage x="1"/>
      </fieldsUsage>
    </cacheHierarchy>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2" memberValueDatatype="130" unbalanced="0">
      <fieldsUsage count="2">
        <fieldUsage x="-1"/>
        <fieldUsage x="0"/>
      </fieldsUsage>
    </cacheHierarchy>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oneField="1">
      <fieldsUsage count="1">
        <fieldUsage x="2"/>
      </fieldsUsage>
    </cacheHierarchy>
    <cacheHierarchy uniqueName="[Measures].[Credit $ - TB]" caption="Credit $ - TB" measure="1" displayFolder="" measureGroup="Trial Balance" count="0" oneField="1">
      <fieldsUsage count="1">
        <fieldUsage x="3"/>
      </fieldsUsage>
    </cacheHierarchy>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ies>
  <kpis count="0"/>
  <dimensions count="9">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ISCOA" uniqueName="[ISCOA]" caption="ISCOA"/>
    <dimension name="JEDetail" uniqueName="[JEDetail]" caption="JEDetail"/>
    <dimension measure="1" name="Measures" uniqueName="[Measures]" caption="Measures"/>
    <dimension name="SCF" uniqueName="[SCF]" caption="SCF"/>
  </dimensions>
  <measureGroups count="18">
    <measureGroup name="_Helpers" caption="_Helpers"/>
    <measureGroup name="Balance Sheet" caption="Balance Sheet"/>
    <measureGroup name="Budgets" caption="Budgets"/>
    <measureGroup name="Calendar" caption="Calendar"/>
    <measureGroup name="Cash Flows" caption="Cash Flows"/>
    <measureGroup name="COA" caption="COA"/>
    <measureGroup name="Customers" caption="Customers"/>
    <measureGroup name="EAMonths" caption="EAMonths"/>
    <measureGroup name="Expected Actuals" caption="Expected Actuals"/>
    <measureGroup name="General Journal" caption="General Journal"/>
    <measureGroup name="General Ledger" caption="General Ledger"/>
    <measureGroup name="GLDisplay" caption="GLDisplay"/>
    <measureGroup name="Income Statement" caption="Income Statement"/>
    <measureGroup name="ISCOA" caption="ISCOA"/>
    <measureGroup name="JEDetail" caption="JEDetail"/>
    <measureGroup name="SCF" caption="SCF"/>
    <measureGroup name="Transactions" caption="Transactions"/>
    <measureGroup name="Trial Balance" caption="Trial Balance"/>
  </measureGroups>
  <maps count="23">
    <map measureGroup="2" dimension="0"/>
    <map measureGroup="2" dimension="1"/>
    <map measureGroup="2" dimension="4"/>
    <map measureGroup="2" dimension="5"/>
    <map measureGroup="2" dimension="8"/>
    <map measureGroup="3" dimension="0"/>
    <map measureGroup="5" dimension="1"/>
    <map measureGroup="5" dimension="4"/>
    <map measureGroup="5" dimension="5"/>
    <map measureGroup="5" dimension="8"/>
    <map measureGroup="6" dimension="2"/>
    <map measureGroup="7" dimension="3"/>
    <map measureGroup="11" dimension="4"/>
    <map measureGroup="13" dimension="5"/>
    <map measureGroup="14" dimension="6"/>
    <map measureGroup="15" dimension="8"/>
    <map measureGroup="16" dimension="0"/>
    <map measureGroup="16" dimension="1"/>
    <map measureGroup="16" dimension="2"/>
    <map measureGroup="16" dimension="4"/>
    <map measureGroup="16" dimension="5"/>
    <map measureGroup="16" dimension="6"/>
    <map measureGroup="16"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07.66763275463" backgroundQuery="1" createdVersion="8" refreshedVersion="8" minRefreshableVersion="3" recordCount="0" supportSubquery="1" supportAdvancedDrill="1" xr:uid="{94A6EB7B-61D5-4687-ADB6-935FBF453C6C}">
  <cacheSource type="external" connectionId="44"/>
  <cacheFields count="7">
    <cacheField name="[COA].[Group].[Group]" caption="Group" numFmtId="0" hierarchy="9" level="1">
      <sharedItems count="3">
        <s v="COGS"/>
        <s v="Operating Expenses"/>
        <s v="Revenues" u="1"/>
      </sharedItems>
      <extLst>
        <ext xmlns:x15="http://schemas.microsoft.com/office/spreadsheetml/2010/11/main" uri="{4F2E5C28-24EA-4eb8-9CBF-B6C8F9C3D259}">
          <x15:cachedUniqueNames>
            <x15:cachedUniqueName index="0" name="[COA].[Group].&amp;[COGS]"/>
            <x15:cachedUniqueName index="1" name="[COA].[Group].&amp;[Operating Expenses]"/>
            <x15:cachedUniqueName index="2" name="[COA].[Group].&amp;[Revenues]"/>
          </x15:cachedUniqueNames>
        </ext>
      </extLst>
    </cacheField>
    <cacheField name="[COA].[Class].[Class]" caption="Class" numFmtId="0" hierarchy="8" level="1">
      <sharedItems count="2">
        <s v="Revenues"/>
        <s v="Expenses"/>
      </sharedItems>
      <extLst>
        <ext xmlns:x15="http://schemas.microsoft.com/office/spreadsheetml/2010/11/main" uri="{4F2E5C28-24EA-4eb8-9CBF-B6C8F9C3D259}">
          <x15:cachedUniqueNames>
            <x15:cachedUniqueName index="0" name="[COA].[Class].&amp;[Revenues]"/>
            <x15:cachedUniqueName index="1" name="[COA].[Class].&amp;[Expenses]"/>
          </x15:cachedUniqueNames>
        </ext>
      </extLst>
    </cacheField>
    <cacheField name="[COA].[Statement].[Statement]" caption="Statement" numFmtId="0" hierarchy="10" level="1">
      <sharedItems containsSemiMixedTypes="0" containsNonDate="0" containsString="0"/>
    </cacheField>
    <cacheField name="[EAMonths].[Month Name].[Month Name]" caption="Month Name" numFmtId="0" hierarchy="17" level="1">
      <sharedItems count="12">
        <s v="Jan"/>
        <s v="Feb"/>
        <s v="Mar"/>
        <s v="Apr"/>
        <s v="May"/>
        <s v="Jun"/>
        <s v="Jul"/>
        <s v="Aug"/>
        <s v="Sep"/>
        <s v="Oct"/>
        <s v="Nov"/>
        <s v="Dec"/>
      </sharedItems>
      <extLst>
        <ext xmlns:x15="http://schemas.microsoft.com/office/spreadsheetml/2010/11/main" uri="{4F2E5C28-24EA-4eb8-9CBF-B6C8F9C3D259}">
          <x15:cachedUniqueNames>
            <x15:cachedUniqueName index="0" name="[EAMonths].[Month Name].&amp;[Jan]"/>
            <x15:cachedUniqueName index="1" name="[EAMonths].[Month Name].&amp;[Feb]"/>
            <x15:cachedUniqueName index="2" name="[EAMonths].[Month Name].&amp;[Mar]"/>
            <x15:cachedUniqueName index="3" name="[EAMonths].[Month Name].&amp;[Apr]"/>
            <x15:cachedUniqueName index="4" name="[EAMonths].[Month Name].&amp;[May]"/>
            <x15:cachedUniqueName index="5" name="[EAMonths].[Month Name].&amp;[Jun]"/>
            <x15:cachedUniqueName index="6" name="[EAMonths].[Month Name].&amp;[Jul]"/>
            <x15:cachedUniqueName index="7" name="[EAMonths].[Month Name].&amp;[Aug]"/>
            <x15:cachedUniqueName index="8" name="[EAMonths].[Month Name].&amp;[Sep]"/>
            <x15:cachedUniqueName index="9" name="[EAMonths].[Month Name].&amp;[Oct]"/>
            <x15:cachedUniqueName index="10" name="[EAMonths].[Month Name].&amp;[Nov]"/>
            <x15:cachedUniqueName index="11" name="[EAMonths].[Month Name].&amp;[Dec]"/>
          </x15:cachedUniqueNames>
        </ext>
      </extLst>
    </cacheField>
    <cacheField name="[Measures].[Expected $]" caption="Expected $" numFmtId="0" hierarchy="74" level="32767"/>
    <cacheField name="[Calendar].[Date].[Date]" caption="Date" numFmtId="0" level="1">
      <sharedItems containsSemiMixedTypes="0" containsNonDate="0" containsString="0"/>
    </cacheField>
    <cacheField name="[COA].[Account Name].[Account Name]" caption="Account Name" numFmtId="0" hierarchy="6" level="1">
      <sharedItems count="8">
        <s v="Wages"/>
        <s v="Amortization"/>
        <s v="Rent"/>
        <s v="Utilities"/>
        <s v="Office Supplies"/>
        <s v="Property Tax"/>
        <s v="Building Maintenance"/>
        <s v="Bank Charges &amp; Interest"/>
      </sharedItems>
      <extLst>
        <ext xmlns:x15="http://schemas.microsoft.com/office/spreadsheetml/2010/11/main" uri="{4F2E5C28-24EA-4eb8-9CBF-B6C8F9C3D259}">
          <x15:cachedUniqueNames>
            <x15:cachedUniqueName index="0" name="[COA].[Account Name].&amp;[Wages]"/>
            <x15:cachedUniqueName index="1" name="[COA].[Account Name].&amp;[Amortization]"/>
            <x15:cachedUniqueName index="2" name="[COA].[Account Name].&amp;[Rent]"/>
            <x15:cachedUniqueName index="3" name="[COA].[Account Name].&amp;[Utilities]"/>
            <x15:cachedUniqueName index="4" name="[COA].[Account Name].&amp;[Office Supplies]"/>
            <x15:cachedUniqueName index="5" name="[COA].[Account Name].&amp;[Property Tax]"/>
            <x15:cachedUniqueName index="6" name="[COA].[Account Name].&amp;[Building Maintenance]"/>
            <x15:cachedUniqueName index="7" name="[COA].[Account Name].&amp;[Bank Charges &amp; Interest]"/>
          </x15:cachedUniqueNames>
        </ext>
      </extLst>
    </cacheField>
  </cacheFields>
  <cacheHierarchies count="125">
    <cacheHierarchy uniqueName="[Calendar].[Date]" caption="Date" attribute="1" time="1" defaultMemberUniqueName="[Calendar].[Date].[All]" allUniqueName="[Calendar].[Date].[All]" dimensionUniqueName="[Calendar]" displayFolder="" count="2" memberValueDatatype="7" unbalanced="0">
      <fieldsUsage count="2">
        <fieldUsage x="-1"/>
        <fieldUsage x="5"/>
      </fieldsUsage>
    </cacheHierarchy>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2" memberValueDatatype="130" unbalanced="0">
      <fieldsUsage count="2">
        <fieldUsage x="-1"/>
        <fieldUsage x="6"/>
      </fieldsUsage>
    </cacheHierarchy>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2" memberValueDatatype="130" unbalanced="0">
      <fieldsUsage count="2">
        <fieldUsage x="-1"/>
        <fieldUsage x="1"/>
      </fieldsUsage>
    </cacheHierarchy>
    <cacheHierarchy uniqueName="[COA].[Group]" caption="Group" attribute="1" defaultMemberUniqueName="[COA].[Group].[All]" allUniqueName="[COA].[Group].[All]" dimensionUniqueName="[COA]" displayFolder="" count="2" memberValueDatatype="130" unbalanced="0">
      <fieldsUsage count="2">
        <fieldUsage x="-1"/>
        <fieldUsage x="0"/>
      </fieldsUsage>
    </cacheHierarchy>
    <cacheHierarchy uniqueName="[COA].[Statement]" caption="Statement" attribute="1" defaultMemberUniqueName="[COA].[Statement].[All]" allUniqueName="[COA].[Statement].[All]" dimensionUniqueName="[COA]" displayFolder="" count="2" memberValueDatatype="130" unbalanced="0">
      <fieldsUsage count="2">
        <fieldUsage x="-1"/>
        <fieldUsage x="2"/>
      </fieldsUsage>
    </cacheHierarchy>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2" memberValueDatatype="130" unbalanced="0">
      <fieldsUsage count="2">
        <fieldUsage x="-1"/>
        <fieldUsage x="3"/>
      </fieldsUsage>
    </cacheHierarchy>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oneField="1">
      <fieldsUsage count="1">
        <fieldUsage x="4"/>
      </fieldsUsage>
    </cacheHierarchy>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ies>
  <kpis count="0"/>
  <dimensions count="9">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ISCOA" uniqueName="[ISCOA]" caption="ISCOA"/>
    <dimension name="JEDetail" uniqueName="[JEDetail]" caption="JEDetail"/>
    <dimension measure="1" name="Measures" uniqueName="[Measures]" caption="Measures"/>
    <dimension name="SCF" uniqueName="[SCF]" caption="SCF"/>
  </dimensions>
  <measureGroups count="18">
    <measureGroup name="_Helpers" caption="_Helpers"/>
    <measureGroup name="Balance Sheet" caption="Balance Sheet"/>
    <measureGroup name="Budgets" caption="Budgets"/>
    <measureGroup name="Calendar" caption="Calendar"/>
    <measureGroup name="Cash Flows" caption="Cash Flows"/>
    <measureGroup name="COA" caption="COA"/>
    <measureGroup name="Customers" caption="Customers"/>
    <measureGroup name="EAMonths" caption="EAMonths"/>
    <measureGroup name="Expected Actuals" caption="Expected Actuals"/>
    <measureGroup name="General Journal" caption="General Journal"/>
    <measureGroup name="General Ledger" caption="General Ledger"/>
    <measureGroup name="GLDisplay" caption="GLDisplay"/>
    <measureGroup name="Income Statement" caption="Income Statement"/>
    <measureGroup name="ISCOA" caption="ISCOA"/>
    <measureGroup name="JEDetail" caption="JEDetail"/>
    <measureGroup name="SCF" caption="SCF"/>
    <measureGroup name="Transactions" caption="Transactions"/>
    <measureGroup name="Trial Balance" caption="Trial Balance"/>
  </measureGroups>
  <maps count="23">
    <map measureGroup="2" dimension="0"/>
    <map measureGroup="2" dimension="1"/>
    <map measureGroup="2" dimension="4"/>
    <map measureGroup="2" dimension="5"/>
    <map measureGroup="2" dimension="8"/>
    <map measureGroup="3" dimension="0"/>
    <map measureGroup="5" dimension="1"/>
    <map measureGroup="5" dimension="4"/>
    <map measureGroup="5" dimension="5"/>
    <map measureGroup="5" dimension="8"/>
    <map measureGroup="6" dimension="2"/>
    <map measureGroup="7" dimension="3"/>
    <map measureGroup="11" dimension="4"/>
    <map measureGroup="13" dimension="5"/>
    <map measureGroup="14" dimension="6"/>
    <map measureGroup="15" dimension="8"/>
    <map measureGroup="16" dimension="0"/>
    <map measureGroup="16" dimension="1"/>
    <map measureGroup="16" dimension="2"/>
    <map measureGroup="16" dimension="4"/>
    <map measureGroup="16" dimension="5"/>
    <map measureGroup="16" dimension="6"/>
    <map measureGroup="16"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07.667636805556" backgroundQuery="1" createdVersion="8" refreshedVersion="8" minRefreshableVersion="3" recordCount="0" supportSubquery="1" supportAdvancedDrill="1" xr:uid="{9C221FE7-F15A-4BB1-9199-934AA7357877}">
  <cacheSource type="external" connectionId="44"/>
  <cacheFields count="6">
    <cacheField name="[SCF].[Heading].[Heading]" caption="Heading" numFmtId="0" hierarchy="26" level="1">
      <sharedItems count="4">
        <s v="Operating Activities"/>
        <s v="Investing Activities"/>
        <s v="Financing Activities"/>
        <s v="Change in Cash"/>
      </sharedItems>
      <extLst>
        <ext xmlns:x15="http://schemas.microsoft.com/office/spreadsheetml/2010/11/main" uri="{4F2E5C28-24EA-4eb8-9CBF-B6C8F9C3D259}">
          <x15:cachedUniqueNames>
            <x15:cachedUniqueName index="0" name="[SCF].[Heading].&amp;[Operating Activities]"/>
            <x15:cachedUniqueName index="1" name="[SCF].[Heading].&amp;[Investing Activities]"/>
            <x15:cachedUniqueName index="2" name="[SCF].[Heading].&amp;[Financing Activities]"/>
            <x15:cachedUniqueName index="3" name="[SCF].[Heading].&amp;[Change in Cash]"/>
          </x15:cachedUniqueNames>
        </ext>
      </extLst>
    </cacheField>
    <cacheField name="[SCF].[Subheading].[Subheading]" caption="Subheading" numFmtId="0" hierarchy="27" level="1">
      <sharedItems count="11">
        <s v="Net Income (Loss) from Operations"/>
        <s v="Non-Cash Items"/>
        <s v="Receivables"/>
        <s v="Inventory"/>
        <s v="Operating Financing"/>
        <s v="Investing Activities"/>
        <s v="Long Term Financing"/>
        <s v="Equity Investments"/>
        <s v="Cash Balance - Opening"/>
        <s v="Cash Generated (Used)"/>
        <s v="Cash Balance - Ending"/>
      </sharedItems>
      <extLst>
        <ext xmlns:x15="http://schemas.microsoft.com/office/spreadsheetml/2010/11/main" uri="{4F2E5C28-24EA-4eb8-9CBF-B6C8F9C3D259}">
          <x15:cachedUniqueNames>
            <x15:cachedUniqueName index="0" name="[SCF].[Subheading].&amp;[Net Income (Loss) from Operations]"/>
            <x15:cachedUniqueName index="1" name="[SCF].[Subheading].&amp;[Non-Cash Items]"/>
            <x15:cachedUniqueName index="2" name="[SCF].[Subheading].&amp;[Receivables]"/>
            <x15:cachedUniqueName index="3" name="[SCF].[Subheading].&amp;[Inventory]"/>
            <x15:cachedUniqueName index="4" name="[SCF].[Subheading].&amp;[Operating Financing]"/>
            <x15:cachedUniqueName index="5" name="[SCF].[Subheading].&amp;[Investing Activities]"/>
            <x15:cachedUniqueName index="6" name="[SCF].[Subheading].&amp;[Long Term Financing]"/>
            <x15:cachedUniqueName index="7" name="[SCF].[Subheading].&amp;[Equity Investments]"/>
            <x15:cachedUniqueName index="8" name="[SCF].[Subheading].&amp;[Cash Balance - Opening]"/>
            <x15:cachedUniqueName index="9" name="[SCF].[Subheading].&amp;[Cash Generated (Used)]"/>
            <x15:cachedUniqueName index="10" name="[SCF].[Subheading].&amp;[Cash Balance - Ending]"/>
          </x15:cachedUniqueNames>
        </ext>
      </extLst>
    </cacheField>
    <cacheField name="[COA].[Account Name].[Account Name]" caption="Account Name" numFmtId="0" hierarchy="6" level="1">
      <sharedItems count="10">
        <s v="Revenue"/>
        <s v="COGS"/>
        <s v="Wages"/>
        <s v="Amortization"/>
        <s v="Rent"/>
        <s v="Utilities"/>
        <s v="Office Supplies"/>
        <s v="Property Tax"/>
        <s v="Building Maintenance"/>
        <s v="Bank Charges &amp; Interest"/>
      </sharedItems>
      <extLst>
        <ext xmlns:x15="http://schemas.microsoft.com/office/spreadsheetml/2010/11/main" uri="{4F2E5C28-24EA-4eb8-9CBF-B6C8F9C3D259}">
          <x15:cachedUniqueNames>
            <x15:cachedUniqueName index="0" name="[COA].[Account Name].&amp;[Revenue]"/>
            <x15:cachedUniqueName index="1" name="[COA].[Account Name].&amp;[COGS]"/>
            <x15:cachedUniqueName index="2" name="[COA].[Account Name].&amp;[Wages]"/>
            <x15:cachedUniqueName index="3" name="[COA].[Account Name].&amp;[Amortization]"/>
            <x15:cachedUniqueName index="4" name="[COA].[Account Name].&amp;[Rent]"/>
            <x15:cachedUniqueName index="5" name="[COA].[Account Name].&amp;[Utilities]"/>
            <x15:cachedUniqueName index="6" name="[COA].[Account Name].&amp;[Office Supplies]"/>
            <x15:cachedUniqueName index="7" name="[COA].[Account Name].&amp;[Property Tax]"/>
            <x15:cachedUniqueName index="8" name="[COA].[Account Name].&amp;[Building Maintenance]"/>
            <x15:cachedUniqueName index="9" name="[COA].[Account Name].&amp;[Bank Charges &amp; Interest]"/>
          </x15:cachedUniqueNames>
        </ext>
      </extLst>
    </cacheField>
    <cacheField name="[Calendar].[Year].[Year]" caption="Year" numFmtId="0" hierarchy="1" level="1">
      <sharedItems containsSemiMixedTypes="0" containsString="0" containsNumber="1" containsInteger="1" minValue="2019" maxValue="2021" count="3">
        <n v="2019"/>
        <n v="2020"/>
        <n v="2021"/>
      </sharedItems>
      <extLst>
        <ext xmlns:x15="http://schemas.microsoft.com/office/spreadsheetml/2010/11/main" uri="{4F2E5C28-24EA-4eb8-9CBF-B6C8F9C3D259}">
          <x15:cachedUniqueNames>
            <x15:cachedUniqueName index="0" name="[Calendar].[Year].&amp;[2019]"/>
            <x15:cachedUniqueName index="1" name="[Calendar].[Year].&amp;[2020]"/>
            <x15:cachedUniqueName index="2" name="[Calendar].[Year].&amp;[2021]"/>
          </x15:cachedUniqueNames>
        </ext>
      </extLst>
    </cacheField>
    <cacheField name="[Calendar].[Month Name].[Month Name]" caption="Month Name" numFmtId="0" hierarchy="4" level="1">
      <sharedItems containsNonDate="0" count="12">
        <s v="Jan"/>
        <s v="Feb"/>
        <s v="Mar"/>
        <s v="Apr"/>
        <s v="May"/>
        <s v="Jun"/>
        <s v="Jul"/>
        <s v="Aug"/>
        <s v="Sep"/>
        <s v="Oct"/>
        <s v="Nov"/>
        <s v="Dec"/>
      </sharedItems>
      <extLst>
        <ext xmlns:x15="http://schemas.microsoft.com/office/spreadsheetml/2010/11/main" uri="{4F2E5C28-24EA-4eb8-9CBF-B6C8F9C3D259}">
          <x15:cachedUniqueNames>
            <x15:cachedUniqueName index="0" name="[Calendar].[Month Name].&amp;[Jan]"/>
            <x15:cachedUniqueName index="1" name="[Calendar].[Month Name].&amp;[Feb]"/>
            <x15:cachedUniqueName index="2" name="[Calendar].[Month Name].&amp;[Mar]"/>
            <x15:cachedUniqueName index="3" name="[Calendar].[Month Name].&amp;[Apr]"/>
            <x15:cachedUniqueName index="4" name="[Calendar].[Month Name].&amp;[May]"/>
            <x15:cachedUniqueName index="5" name="[Calendar].[Month Name].&amp;[Jun]"/>
            <x15:cachedUniqueName index="6" name="[Calendar].[Month Name].&amp;[Jul]"/>
            <x15:cachedUniqueName index="7" name="[Calendar].[Month Name].&amp;[Aug]"/>
            <x15:cachedUniqueName index="8" name="[Calendar].[Month Name].&amp;[Sep]"/>
            <x15:cachedUniqueName index="9" name="[Calendar].[Month Name].&amp;[Oct]"/>
            <x15:cachedUniqueName index="10" name="[Calendar].[Month Name].&amp;[Nov]"/>
            <x15:cachedUniqueName index="11" name="[Calendar].[Month Name].&amp;[Dec]"/>
          </x15:cachedUniqueNames>
        </ext>
      </extLst>
    </cacheField>
    <cacheField name="[Measures].[Cash Effect $ - SCF]" caption="Cash Effect $ - SCF" numFmtId="0" hierarchy="73" level="32767"/>
  </cacheFields>
  <cacheHierarchies count="125">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2" memberValueDatatype="20" unbalanced="0">
      <fieldsUsage count="2">
        <fieldUsage x="-1"/>
        <fieldUsage x="3"/>
      </fieldsUsage>
    </cacheHierarchy>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2" memberValueDatatype="130" unbalanced="0">
      <fieldsUsage count="2">
        <fieldUsage x="-1"/>
        <fieldUsage x="4"/>
      </fieldsUsage>
    </cacheHierarchy>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2" memberValueDatatype="130" unbalanced="0">
      <fieldsUsage count="2">
        <fieldUsage x="-1"/>
        <fieldUsage x="2"/>
      </fieldsUsage>
    </cacheHierarchy>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2" memberValueDatatype="130" unbalanced="0">
      <fieldsUsage count="2">
        <fieldUsage x="-1"/>
        <fieldUsage x="0"/>
      </fieldsUsage>
    </cacheHierarchy>
    <cacheHierarchy uniqueName="[SCF].[Subheading]" caption="Subheading" attribute="1" defaultMemberUniqueName="[SCF].[Subheading].[All]" allUniqueName="[SCF].[Subheading].[All]" dimensionUniqueName="[SCF]" displayFolder="" count="2" memberValueDatatype="130" unbalanced="0">
      <fieldsUsage count="2">
        <fieldUsage x="-1"/>
        <fieldUsage x="1"/>
      </fieldsUsage>
    </cacheHierarchy>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oneField="1">
      <fieldsUsage count="1">
        <fieldUsage x="5"/>
      </fieldsUsage>
    </cacheHierarchy>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ies>
  <kpis count="0"/>
  <dimensions count="9">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ISCOA" uniqueName="[ISCOA]" caption="ISCOA"/>
    <dimension name="JEDetail" uniqueName="[JEDetail]" caption="JEDetail"/>
    <dimension measure="1" name="Measures" uniqueName="[Measures]" caption="Measures"/>
    <dimension name="SCF" uniqueName="[SCF]" caption="SCF"/>
  </dimensions>
  <measureGroups count="18">
    <measureGroup name="_Helpers" caption="_Helpers"/>
    <measureGroup name="Balance Sheet" caption="Balance Sheet"/>
    <measureGroup name="Budgets" caption="Budgets"/>
    <measureGroup name="Calendar" caption="Calendar"/>
    <measureGroup name="Cash Flows" caption="Cash Flows"/>
    <measureGroup name="COA" caption="COA"/>
    <measureGroup name="Customers" caption="Customers"/>
    <measureGroup name="EAMonths" caption="EAMonths"/>
    <measureGroup name="Expected Actuals" caption="Expected Actuals"/>
    <measureGroup name="General Journal" caption="General Journal"/>
    <measureGroup name="General Ledger" caption="General Ledger"/>
    <measureGroup name="GLDisplay" caption="GLDisplay"/>
    <measureGroup name="Income Statement" caption="Income Statement"/>
    <measureGroup name="ISCOA" caption="ISCOA"/>
    <measureGroup name="JEDetail" caption="JEDetail"/>
    <measureGroup name="SCF" caption="SCF"/>
    <measureGroup name="Transactions" caption="Transactions"/>
    <measureGroup name="Trial Balance" caption="Trial Balance"/>
  </measureGroups>
  <maps count="23">
    <map measureGroup="2" dimension="0"/>
    <map measureGroup="2" dimension="1"/>
    <map measureGroup="2" dimension="4"/>
    <map measureGroup="2" dimension="5"/>
    <map measureGroup="2" dimension="8"/>
    <map measureGroup="3" dimension="0"/>
    <map measureGroup="5" dimension="1"/>
    <map measureGroup="5" dimension="4"/>
    <map measureGroup="5" dimension="5"/>
    <map measureGroup="5" dimension="8"/>
    <map measureGroup="6" dimension="2"/>
    <map measureGroup="7" dimension="3"/>
    <map measureGroup="11" dimension="4"/>
    <map measureGroup="13" dimension="5"/>
    <map measureGroup="14" dimension="6"/>
    <map measureGroup="15" dimension="8"/>
    <map measureGroup="16" dimension="0"/>
    <map measureGroup="16" dimension="1"/>
    <map measureGroup="16" dimension="2"/>
    <map measureGroup="16" dimension="4"/>
    <map measureGroup="16" dimension="5"/>
    <map measureGroup="16" dimension="6"/>
    <map measureGroup="16"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07.667642708337" backgroundQuery="1" createdVersion="8" refreshedVersion="8" minRefreshableVersion="3" recordCount="0" supportSubquery="1" supportAdvancedDrill="1" xr:uid="{96D638D3-816F-4EB5-98CE-8AFA6E313706}">
  <cacheSource type="external" connectionId="44"/>
  <cacheFields count="7">
    <cacheField name="[Calendar].[Year].[Year]" caption="Year" numFmtId="0" hierarchy="1" level="1">
      <sharedItems containsSemiMixedTypes="0" containsString="0" containsNumber="1" containsInteger="1" minValue="2019" maxValue="2021" count="3">
        <n v="2019"/>
        <n v="2020"/>
        <n v="2021"/>
      </sharedItems>
      <extLst>
        <ext xmlns:x15="http://schemas.microsoft.com/office/spreadsheetml/2010/11/main" uri="{4F2E5C28-24EA-4eb8-9CBF-B6C8F9C3D259}">
          <x15:cachedUniqueNames>
            <x15:cachedUniqueName index="0" name="[Calendar].[Year].&amp;[2019]"/>
            <x15:cachedUniqueName index="1" name="[Calendar].[Year].&amp;[2020]"/>
            <x15:cachedUniqueName index="2" name="[Calendar].[Year].&amp;[2021]"/>
          </x15:cachedUniqueNames>
        </ext>
      </extLst>
    </cacheField>
    <cacheField name="[COA].[Class].[Class]" caption="Class" numFmtId="0" hierarchy="8" level="1">
      <sharedItems count="2">
        <s v="Assets"/>
        <s v="Liabilities &amp; Equity"/>
      </sharedItems>
      <extLst>
        <ext xmlns:x15="http://schemas.microsoft.com/office/spreadsheetml/2010/11/main" uri="{4F2E5C28-24EA-4eb8-9CBF-B6C8F9C3D259}">
          <x15:cachedUniqueNames>
            <x15:cachedUniqueName index="0" name="[COA].[Class].&amp;[Assets]"/>
            <x15:cachedUniqueName index="1" name="[COA].[Class].&amp;[Liabilities &amp; Equity]"/>
          </x15:cachedUniqueNames>
        </ext>
      </extLst>
    </cacheField>
    <cacheField name="[COA].[Group].[Group]" caption="Group" numFmtId="0" hierarchy="9" level="1">
      <sharedItems count="5">
        <s v="Current Assets"/>
        <s v="Capital Assets"/>
        <s v="Current Liabilities"/>
        <s v="Long Term Debt"/>
        <s v="Equity"/>
      </sharedItems>
      <extLst>
        <ext xmlns:x15="http://schemas.microsoft.com/office/spreadsheetml/2010/11/main" uri="{4F2E5C28-24EA-4eb8-9CBF-B6C8F9C3D259}">
          <x15:cachedUniqueNames>
            <x15:cachedUniqueName index="0" name="[COA].[Group].&amp;[Current Assets]"/>
            <x15:cachedUniqueName index="1" name="[COA].[Group].&amp;[Capital Assets]"/>
            <x15:cachedUniqueName index="2" name="[COA].[Group].&amp;[Current Liabilities]"/>
            <x15:cachedUniqueName index="3" name="[COA].[Group].&amp;[Long Term Debt]"/>
            <x15:cachedUniqueName index="4" name="[COA].[Group].&amp;[Equity]"/>
          </x15:cachedUniqueNames>
        </ext>
      </extLst>
    </cacheField>
    <cacheField name="[COA].[Account Name].[Account Name]" caption="Account Name" numFmtId="0" hierarchy="6" level="1">
      <sharedItems count="12">
        <s v="Bank"/>
        <s v="Accounts Receivable"/>
        <s v="Inventory"/>
        <s v="Machinery"/>
        <s v="AA - Machinery"/>
        <s v="Computers"/>
        <s v="AA - Computers"/>
        <s v="Accounts Payable"/>
        <s v="Bank Loan"/>
        <s v="Equity"/>
        <s v="Current Earnings"/>
        <s v="Retained Earnings"/>
      </sharedItems>
      <extLst>
        <ext xmlns:x15="http://schemas.microsoft.com/office/spreadsheetml/2010/11/main" uri="{4F2E5C28-24EA-4eb8-9CBF-B6C8F9C3D259}">
          <x15:cachedUniqueNames>
            <x15:cachedUniqueName index="0" name="[COA].[Account Name].&amp;[Bank]"/>
            <x15:cachedUniqueName index="1" name="[COA].[Account Name].&amp;[Accounts Receivable]"/>
            <x15:cachedUniqueName index="2" name="[COA].[Account Name].&amp;[Inventory]"/>
            <x15:cachedUniqueName index="3" name="[COA].[Account Name].&amp;[Machinery]"/>
            <x15:cachedUniqueName index="4" name="[COA].[Account Name].&amp;[AA - Machinery]"/>
            <x15:cachedUniqueName index="5" name="[COA].[Account Name].&amp;[Computers]"/>
            <x15:cachedUniqueName index="6" name="[COA].[Account Name].&amp;[AA - Computers]"/>
            <x15:cachedUniqueName index="7" name="[COA].[Account Name].&amp;[Accounts Payable]"/>
            <x15:cachedUniqueName index="8" name="[COA].[Account Name].&amp;[Bank Loan]"/>
            <x15:cachedUniqueName index="9" name="[COA].[Account Name].&amp;[Equity]"/>
            <x15:cachedUniqueName index="10" name="[COA].[Account Name].&amp;[Current Earnings]"/>
            <x15:cachedUniqueName index="11" name="[COA].[Account Name].&amp;[Retained Earnings]"/>
          </x15:cachedUniqueNames>
        </ext>
      </extLst>
    </cacheField>
    <cacheField name="[COA].[Statement].[Statement]" caption="Statement" numFmtId="0" hierarchy="10" level="1">
      <sharedItems containsSemiMixedTypes="0" containsNonDate="0" containsString="0"/>
    </cacheField>
    <cacheField name="[Calendar].[Month Name].[Month Name]" caption="Month Name" numFmtId="0" hierarchy="4" level="1">
      <sharedItems containsNonDate="0" count="12">
        <s v="Jan"/>
        <s v="Feb"/>
        <s v="Mar"/>
        <s v="Apr"/>
        <s v="May"/>
        <s v="Jun"/>
        <s v="Jul"/>
        <s v="Aug"/>
        <s v="Sep"/>
        <s v="Oct"/>
        <s v="Nov"/>
        <s v="Dec"/>
      </sharedItems>
      <extLst>
        <ext xmlns:x15="http://schemas.microsoft.com/office/spreadsheetml/2010/11/main" uri="{4F2E5C28-24EA-4eb8-9CBF-B6C8F9C3D259}">
          <x15:cachedUniqueNames>
            <x15:cachedUniqueName index="0" name="[Calendar].[Month Name].&amp;[Jan]"/>
            <x15:cachedUniqueName index="1" name="[Calendar].[Month Name].&amp;[Feb]"/>
            <x15:cachedUniqueName index="2" name="[Calendar].[Month Name].&amp;[Mar]"/>
            <x15:cachedUniqueName index="3" name="[Calendar].[Month Name].&amp;[Apr]"/>
            <x15:cachedUniqueName index="4" name="[Calendar].[Month Name].&amp;[May]"/>
            <x15:cachedUniqueName index="5" name="[Calendar].[Month Name].&amp;[Jun]"/>
            <x15:cachedUniqueName index="6" name="[Calendar].[Month Name].&amp;[Jul]"/>
            <x15:cachedUniqueName index="7" name="[Calendar].[Month Name].&amp;[Aug]"/>
            <x15:cachedUniqueName index="8" name="[Calendar].[Month Name].&amp;[Sep]"/>
            <x15:cachedUniqueName index="9" name="[Calendar].[Month Name].&amp;[Oct]"/>
            <x15:cachedUniqueName index="10" name="[Calendar].[Month Name].&amp;[Nov]"/>
            <x15:cachedUniqueName index="11" name="[Calendar].[Month Name].&amp;[Dec]"/>
          </x15:cachedUniqueNames>
        </ext>
      </extLst>
    </cacheField>
    <cacheField name="[Measures].[Actual $ - BS]" caption="Actual $ - BS" numFmtId="0" hierarchy="72" level="32767"/>
  </cacheFields>
  <cacheHierarchies count="125">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2" memberValueDatatype="20" unbalanced="0">
      <fieldsUsage count="2">
        <fieldUsage x="-1"/>
        <fieldUsage x="0"/>
      </fieldsUsage>
    </cacheHierarchy>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2" memberValueDatatype="130" unbalanced="0">
      <fieldsUsage count="2">
        <fieldUsage x="-1"/>
        <fieldUsage x="5"/>
      </fieldsUsage>
    </cacheHierarchy>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2" memberValueDatatype="130" unbalanced="0">
      <fieldsUsage count="2">
        <fieldUsage x="-1"/>
        <fieldUsage x="3"/>
      </fieldsUsage>
    </cacheHierarchy>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2" memberValueDatatype="130" unbalanced="0">
      <fieldsUsage count="2">
        <fieldUsage x="-1"/>
        <fieldUsage x="1"/>
      </fieldsUsage>
    </cacheHierarchy>
    <cacheHierarchy uniqueName="[COA].[Group]" caption="Group" attribute="1" defaultMemberUniqueName="[COA].[Group].[All]" allUniqueName="[COA].[Group].[All]" dimensionUniqueName="[COA]" displayFolder="" count="2" memberValueDatatype="130" unbalanced="0">
      <fieldsUsage count="2">
        <fieldUsage x="-1"/>
        <fieldUsage x="2"/>
      </fieldsUsage>
    </cacheHierarchy>
    <cacheHierarchy uniqueName="[COA].[Statement]" caption="Statement" attribute="1" defaultMemberUniqueName="[COA].[Statement].[All]" allUniqueName="[COA].[Statement].[All]" dimensionUniqueName="[COA]" displayFolder="" count="2" memberValueDatatype="130" unbalanced="0">
      <fieldsUsage count="2">
        <fieldUsage x="-1"/>
        <fieldUsage x="4"/>
      </fieldsUsage>
    </cacheHierarchy>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oneField="1">
      <fieldsUsage count="1">
        <fieldUsage x="6"/>
      </fieldsUsage>
    </cacheHierarchy>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ies>
  <kpis count="0"/>
  <dimensions count="9">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ISCOA" uniqueName="[ISCOA]" caption="ISCOA"/>
    <dimension name="JEDetail" uniqueName="[JEDetail]" caption="JEDetail"/>
    <dimension measure="1" name="Measures" uniqueName="[Measures]" caption="Measures"/>
    <dimension name="SCF" uniqueName="[SCF]" caption="SCF"/>
  </dimensions>
  <measureGroups count="18">
    <measureGroup name="_Helpers" caption="_Helpers"/>
    <measureGroup name="Balance Sheet" caption="Balance Sheet"/>
    <measureGroup name="Budgets" caption="Budgets"/>
    <measureGroup name="Calendar" caption="Calendar"/>
    <measureGroup name="Cash Flows" caption="Cash Flows"/>
    <measureGroup name="COA" caption="COA"/>
    <measureGroup name="Customers" caption="Customers"/>
    <measureGroup name="EAMonths" caption="EAMonths"/>
    <measureGroup name="Expected Actuals" caption="Expected Actuals"/>
    <measureGroup name="General Journal" caption="General Journal"/>
    <measureGroup name="General Ledger" caption="General Ledger"/>
    <measureGroup name="GLDisplay" caption="GLDisplay"/>
    <measureGroup name="Income Statement" caption="Income Statement"/>
    <measureGroup name="ISCOA" caption="ISCOA"/>
    <measureGroup name="JEDetail" caption="JEDetail"/>
    <measureGroup name="SCF" caption="SCF"/>
    <measureGroup name="Transactions" caption="Transactions"/>
    <measureGroup name="Trial Balance" caption="Trial Balance"/>
  </measureGroups>
  <maps count="23">
    <map measureGroup="2" dimension="0"/>
    <map measureGroup="2" dimension="1"/>
    <map measureGroup="2" dimension="4"/>
    <map measureGroup="2" dimension="5"/>
    <map measureGroup="2" dimension="8"/>
    <map measureGroup="3" dimension="0"/>
    <map measureGroup="5" dimension="1"/>
    <map measureGroup="5" dimension="4"/>
    <map measureGroup="5" dimension="5"/>
    <map measureGroup="5" dimension="8"/>
    <map measureGroup="6" dimension="2"/>
    <map measureGroup="7" dimension="3"/>
    <map measureGroup="11" dimension="4"/>
    <map measureGroup="13" dimension="5"/>
    <map measureGroup="14" dimension="6"/>
    <map measureGroup="15" dimension="8"/>
    <map measureGroup="16" dimension="0"/>
    <map measureGroup="16" dimension="1"/>
    <map measureGroup="16" dimension="2"/>
    <map measureGroup="16" dimension="4"/>
    <map measureGroup="16" dimension="5"/>
    <map measureGroup="16" dimension="6"/>
    <map measureGroup="16"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07.667647106478" backgroundQuery="1" createdVersion="8" refreshedVersion="8" minRefreshableVersion="3" recordCount="0" supportSubquery="1" supportAdvancedDrill="1" xr:uid="{C2D3C24B-9FF0-482B-B1F7-61932FAD5AD3}">
  <cacheSource type="external" connectionId="44"/>
  <cacheFields count="13">
    <cacheField name="[COA].[Statement].[Statement]" caption="Statement" numFmtId="0" hierarchy="10" level="1">
      <sharedItems containsSemiMixedTypes="0" containsNonDate="0" containsString="0"/>
    </cacheField>
    <cacheField name="[COA].[Class].[Class]" caption="Class" numFmtId="0" hierarchy="8" level="1">
      <sharedItems count="2">
        <s v="Revenues"/>
        <s v="Expenses"/>
      </sharedItems>
      <extLst>
        <ext xmlns:x15="http://schemas.microsoft.com/office/spreadsheetml/2010/11/main" uri="{4F2E5C28-24EA-4eb8-9CBF-B6C8F9C3D259}">
          <x15:cachedUniqueNames>
            <x15:cachedUniqueName index="0" name="[COA].[Class].&amp;[Revenues]"/>
            <x15:cachedUniqueName index="1" name="[COA].[Class].&amp;[Expenses]"/>
          </x15:cachedUniqueNames>
        </ext>
      </extLst>
    </cacheField>
    <cacheField name="[COA].[Group].[Group]" caption="Group" numFmtId="0" hierarchy="9" level="1">
      <sharedItems count="2">
        <s v="COGS"/>
        <s v="Operating Expenses"/>
      </sharedItems>
      <extLst>
        <ext xmlns:x15="http://schemas.microsoft.com/office/spreadsheetml/2010/11/main" uri="{4F2E5C28-24EA-4eb8-9CBF-B6C8F9C3D259}">
          <x15:cachedUniqueNames>
            <x15:cachedUniqueName index="0" name="[COA].[Group].&amp;[COGS]"/>
            <x15:cachedUniqueName index="1" name="[COA].[Group].&amp;[Operating Expenses]"/>
          </x15:cachedUniqueNames>
        </ext>
      </extLst>
    </cacheField>
    <cacheField name="[COA].[Account Name].[Account Name]" caption="Account Name" numFmtId="0" hierarchy="6" level="1">
      <sharedItems count="9">
        <s v="COGS"/>
        <s v="Wages"/>
        <s v="Amortization"/>
        <s v="Rent"/>
        <s v="Utilities"/>
        <s v="Office Supplies"/>
        <s v="Property Tax"/>
        <s v="Building Maintenance"/>
        <s v="Bank Charges &amp; Interest"/>
      </sharedItems>
      <extLst>
        <ext xmlns:x15="http://schemas.microsoft.com/office/spreadsheetml/2010/11/main" uri="{4F2E5C28-24EA-4eb8-9CBF-B6C8F9C3D259}">
          <x15:cachedUniqueNames>
            <x15:cachedUniqueName index="0" name="[COA].[Account Name].&amp;[COGS]"/>
            <x15:cachedUniqueName index="1" name="[COA].[Account Name].&amp;[Wages]"/>
            <x15:cachedUniqueName index="2" name="[COA].[Account Name].&amp;[Amortization]"/>
            <x15:cachedUniqueName index="3" name="[COA].[Account Name].&amp;[Rent]"/>
            <x15:cachedUniqueName index="4" name="[COA].[Account Name].&amp;[Utilities]"/>
            <x15:cachedUniqueName index="5" name="[COA].[Account Name].&amp;[Office Supplies]"/>
            <x15:cachedUniqueName index="6" name="[COA].[Account Name].&amp;[Property Tax]"/>
            <x15:cachedUniqueName index="7" name="[COA].[Account Name].&amp;[Building Maintenance]"/>
            <x15:cachedUniqueName index="8" name="[COA].[Account Name].&amp;[Bank Charges &amp; Interest]"/>
          </x15:cachedUniqueNames>
        </ext>
      </extLst>
    </cacheField>
    <cacheField name="[Measures].[Actual $ - Selected]" caption="Actual $ - Selected" numFmtId="0" hierarchy="59" level="32767"/>
    <cacheField name="[Calendar].[Year].[Year]" caption="Year" numFmtId="0" hierarchy="1" level="1">
      <sharedItems containsSemiMixedTypes="0" containsString="0" containsNumber="1" containsInteger="1" minValue="2019" maxValue="2021" count="3">
        <n v="2020"/>
        <n v="2021"/>
        <n v="2019" u="1"/>
      </sharedItems>
      <extLst>
        <ext xmlns:x15="http://schemas.microsoft.com/office/spreadsheetml/2010/11/main" uri="{4F2E5C28-24EA-4eb8-9CBF-B6C8F9C3D259}">
          <x15:cachedUniqueNames>
            <x15:cachedUniqueName index="0" name="[Calendar].[Year].&amp;[2020]"/>
            <x15:cachedUniqueName index="1" name="[Calendar].[Year].&amp;[2021]"/>
            <x15:cachedUniqueName index="2" name="[Calendar].[Year].&amp;[2019]"/>
          </x15:cachedUniqueNames>
        </ext>
      </extLst>
    </cacheField>
    <cacheField name="[Calendar].[Month Name].[Month Name]" caption="Month Name" numFmtId="0" hierarchy="4" level="1">
      <sharedItems containsNonDate="0" count="12">
        <s v="Jan"/>
        <s v="Feb"/>
        <s v="Mar"/>
        <s v="Apr"/>
        <s v="May"/>
        <s v="Jun"/>
        <s v="Jul"/>
        <s v="Aug"/>
        <s v="Sep"/>
        <s v="Oct"/>
        <s v="Nov"/>
        <s v="Dec"/>
      </sharedItems>
      <extLst>
        <ext xmlns:x15="http://schemas.microsoft.com/office/spreadsheetml/2010/11/main" uri="{4F2E5C28-24EA-4eb8-9CBF-B6C8F9C3D259}">
          <x15:cachedUniqueNames>
            <x15:cachedUniqueName index="0" name="[Calendar].[Month Name].&amp;[Jan]"/>
            <x15:cachedUniqueName index="1" name="[Calendar].[Month Name].&amp;[Feb]"/>
            <x15:cachedUniqueName index="2" name="[Calendar].[Month Name].&amp;[Mar]"/>
            <x15:cachedUniqueName index="3" name="[Calendar].[Month Name].&amp;[Apr]"/>
            <x15:cachedUniqueName index="4" name="[Calendar].[Month Name].&amp;[May]"/>
            <x15:cachedUniqueName index="5" name="[Calendar].[Month Name].&amp;[Jun]"/>
            <x15:cachedUniqueName index="6" name="[Calendar].[Month Name].&amp;[Jul]"/>
            <x15:cachedUniqueName index="7" name="[Calendar].[Month Name].&amp;[Aug]"/>
            <x15:cachedUniqueName index="8" name="[Calendar].[Month Name].&amp;[Sep]"/>
            <x15:cachedUniqueName index="9" name="[Calendar].[Month Name].&amp;[Oct]"/>
            <x15:cachedUniqueName index="10" name="[Calendar].[Month Name].&amp;[Nov]"/>
            <x15:cachedUniqueName index="11" name="[Calendar].[Month Name].&amp;[Dec]"/>
          </x15:cachedUniqueNames>
        </ext>
      </extLst>
    </cacheField>
    <cacheField name="[Measures].[Actual % of Revenue - Selected]" caption="Actual % of Revenue - Selected" numFmtId="0" hierarchy="62" level="32767"/>
    <cacheField name="[Measures].[Budget $ - Selected]" caption="Budget $ - Selected" numFmtId="0" hierarchy="63" level="32767"/>
    <cacheField name="[Measures].[Budget % of Revenue - Selected]" caption="Budget % of Revenue - Selected" numFmtId="0" hierarchy="65" level="32767"/>
    <cacheField name="[Measures].[Variance $ - Selected]" caption="Variance $ - Selected" numFmtId="0" hierarchy="66" level="32767"/>
    <cacheField name="[Measures].[Variance % - Selected]" caption="Variance % - Selected" numFmtId="0" hierarchy="67" level="32767"/>
    <cacheField name="[Calendar].[Date].[Date]" caption="Date" numFmtId="0" level="1">
      <sharedItems containsSemiMixedTypes="0" containsNonDate="0" containsString="0"/>
    </cacheField>
  </cacheFields>
  <cacheHierarchies count="125">
    <cacheHierarchy uniqueName="[Calendar].[Date]" caption="Date" attribute="1" time="1" defaultMemberUniqueName="[Calendar].[Date].[All]" allUniqueName="[Calendar].[Date].[All]" dimensionUniqueName="[Calendar]" displayFolder="" count="2" memberValueDatatype="7" unbalanced="0">
      <fieldsUsage count="2">
        <fieldUsage x="-1"/>
        <fieldUsage x="12"/>
      </fieldsUsage>
    </cacheHierarchy>
    <cacheHierarchy uniqueName="[Calendar].[Year]" caption="Year" attribute="1" defaultMemberUniqueName="[Calendar].[Year].[All]" allUniqueName="[Calendar].[Year].[All]" dimensionUniqueName="[Calendar]" displayFolder="" count="2" memberValueDatatype="20" unbalanced="0">
      <fieldsUsage count="2">
        <fieldUsage x="-1"/>
        <fieldUsage x="5"/>
      </fieldsUsage>
    </cacheHierarchy>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2" memberValueDatatype="130" unbalanced="0">
      <fieldsUsage count="2">
        <fieldUsage x="-1"/>
        <fieldUsage x="6"/>
      </fieldsUsage>
    </cacheHierarchy>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2" memberValueDatatype="130" unbalanced="0">
      <fieldsUsage count="2">
        <fieldUsage x="-1"/>
        <fieldUsage x="3"/>
      </fieldsUsage>
    </cacheHierarchy>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2" memberValueDatatype="130" unbalanced="0">
      <fieldsUsage count="2">
        <fieldUsage x="-1"/>
        <fieldUsage x="1"/>
      </fieldsUsage>
    </cacheHierarchy>
    <cacheHierarchy uniqueName="[COA].[Group]" caption="Group" attribute="1" defaultMemberUniqueName="[COA].[Group].[All]" allUniqueName="[COA].[Group].[All]" dimensionUniqueName="[COA]" displayFolder="" count="2" memberValueDatatype="130" unbalanced="0">
      <fieldsUsage count="2">
        <fieldUsage x="-1"/>
        <fieldUsage x="2"/>
      </fieldsUsage>
    </cacheHierarchy>
    <cacheHierarchy uniqueName="[COA].[Statement]" caption="Statement" attribute="1" defaultMemberUniqueName="[COA].[Statement].[All]" allUniqueName="[COA].[Statement].[All]" dimensionUniqueName="[COA]" displayFolder="" count="2" memberValueDatatype="130" unbalanced="0">
      <fieldsUsage count="2">
        <fieldUsage x="-1"/>
        <fieldUsage x="0"/>
      </fieldsUsage>
    </cacheHierarchy>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oneField="1">
      <fieldsUsage count="1">
        <fieldUsage x="4"/>
      </fieldsUsage>
    </cacheHierarchy>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oneField="1">
      <fieldsUsage count="1">
        <fieldUsage x="7"/>
      </fieldsUsage>
    </cacheHierarchy>
    <cacheHierarchy uniqueName="[Measures].[Budget $ - Selected]" caption="Budget $ - Selected" measure="1" displayFolder="" measureGroup="Income Statement" count="0" oneField="1">
      <fieldsUsage count="1">
        <fieldUsage x="8"/>
      </fieldsUsage>
    </cacheHierarchy>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oneField="1">
      <fieldsUsage count="1">
        <fieldUsage x="9"/>
      </fieldsUsage>
    </cacheHierarchy>
    <cacheHierarchy uniqueName="[Measures].[Variance $ - Selected]" caption="Variance $ - Selected" measure="1" displayFolder="" measureGroup="Income Statement" count="0" oneField="1">
      <fieldsUsage count="1">
        <fieldUsage x="10"/>
      </fieldsUsage>
    </cacheHierarchy>
    <cacheHierarchy uniqueName="[Measures].[Variance % - Selected]" caption="Variance % - Selected" measure="1" displayFolder="" measureGroup="Income Statement" count="0" oneField="1">
      <fieldsUsage count="1">
        <fieldUsage x="11"/>
      </fieldsUsage>
    </cacheHierarchy>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ies>
  <kpis count="0"/>
  <dimensions count="9">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ISCOA" uniqueName="[ISCOA]" caption="ISCOA"/>
    <dimension name="JEDetail" uniqueName="[JEDetail]" caption="JEDetail"/>
    <dimension measure="1" name="Measures" uniqueName="[Measures]" caption="Measures"/>
    <dimension name="SCF" uniqueName="[SCF]" caption="SCF"/>
  </dimensions>
  <measureGroups count="18">
    <measureGroup name="_Helpers" caption="_Helpers"/>
    <measureGroup name="Balance Sheet" caption="Balance Sheet"/>
    <measureGroup name="Budgets" caption="Budgets"/>
    <measureGroup name="Calendar" caption="Calendar"/>
    <measureGroup name="Cash Flows" caption="Cash Flows"/>
    <measureGroup name="COA" caption="COA"/>
    <measureGroup name="Customers" caption="Customers"/>
    <measureGroup name="EAMonths" caption="EAMonths"/>
    <measureGroup name="Expected Actuals" caption="Expected Actuals"/>
    <measureGroup name="General Journal" caption="General Journal"/>
    <measureGroup name="General Ledger" caption="General Ledger"/>
    <measureGroup name="GLDisplay" caption="GLDisplay"/>
    <measureGroup name="Income Statement" caption="Income Statement"/>
    <measureGroup name="ISCOA" caption="ISCOA"/>
    <measureGroup name="JEDetail" caption="JEDetail"/>
    <measureGroup name="SCF" caption="SCF"/>
    <measureGroup name="Transactions" caption="Transactions"/>
    <measureGroup name="Trial Balance" caption="Trial Balance"/>
  </measureGroups>
  <maps count="23">
    <map measureGroup="2" dimension="0"/>
    <map measureGroup="2" dimension="1"/>
    <map measureGroup="2" dimension="4"/>
    <map measureGroup="2" dimension="5"/>
    <map measureGroup="2" dimension="8"/>
    <map measureGroup="3" dimension="0"/>
    <map measureGroup="5" dimension="1"/>
    <map measureGroup="5" dimension="4"/>
    <map measureGroup="5" dimension="5"/>
    <map measureGroup="5" dimension="8"/>
    <map measureGroup="6" dimension="2"/>
    <map measureGroup="7" dimension="3"/>
    <map measureGroup="11" dimension="4"/>
    <map measureGroup="13" dimension="5"/>
    <map measureGroup="14" dimension="6"/>
    <map measureGroup="15" dimension="8"/>
    <map measureGroup="16" dimension="0"/>
    <map measureGroup="16" dimension="1"/>
    <map measureGroup="16" dimension="2"/>
    <map measureGroup="16" dimension="4"/>
    <map measureGroup="16" dimension="5"/>
    <map measureGroup="16" dimension="6"/>
    <map measureGroup="16"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07.667650578704" backgroundQuery="1" createdVersion="8" refreshedVersion="8" minRefreshableVersion="3" recordCount="0" supportSubquery="1" supportAdvancedDrill="1" xr:uid="{29E703FC-7CBC-4225-9FE9-0A6B6E07DD6B}">
  <cacheSource type="external" connectionId="44"/>
  <cacheFields count="8">
    <cacheField name="[Calendar].[Date].[Date]" caption="Date" numFmtId="0" level="1">
      <sharedItems containsSemiMixedTypes="0" containsNonDate="0" containsDate="1" containsString="0" minDate="2019-12-01T00:00:00" maxDate="2020-01-01T00:00:00" count="8">
        <d v="2019-12-01T00:00:00"/>
        <d v="2019-12-15T00:00:00"/>
        <d v="2019-12-20T00:00:00"/>
        <d v="2019-12-27T00:00:00"/>
        <d v="2019-12-28T00:00:00"/>
        <d v="2019-12-29T00:00:00"/>
        <d v="2019-12-30T00:00:00"/>
        <d v="2019-12-31T00:00:00"/>
      </sharedItems>
      <extLst>
        <ext xmlns:x15="http://schemas.microsoft.com/office/spreadsheetml/2010/11/main" uri="{4F2E5C28-24EA-4eb8-9CBF-B6C8F9C3D259}">
          <x15:cachedUniqueNames>
            <x15:cachedUniqueName index="0" name="[Calendar].[Date].&amp;[2019-12-01T00:00:00]"/>
            <x15:cachedUniqueName index="1" name="[Calendar].[Date].&amp;[2019-12-15T00:00:00]"/>
            <x15:cachedUniqueName index="2" name="[Calendar].[Date].&amp;[2019-12-20T00:00:00]"/>
            <x15:cachedUniqueName index="3" name="[Calendar].[Date].&amp;[2019-12-27T00:00:00]"/>
            <x15:cachedUniqueName index="4" name="[Calendar].[Date].&amp;[2019-12-28T00:00:00]"/>
            <x15:cachedUniqueName index="5" name="[Calendar].[Date].&amp;[2019-12-29T00:00:00]"/>
            <x15:cachedUniqueName index="6" name="[Calendar].[Date].&amp;[2019-12-30T00:00:00]"/>
            <x15:cachedUniqueName index="7" name="[Calendar].[Date].&amp;[2019-12-31T00:00:00]"/>
          </x15:cachedUniqueNames>
        </ext>
      </extLst>
    </cacheField>
    <cacheField name="[JEDetail].[Ref].[Ref]" caption="Ref" numFmtId="0" hierarchy="23" level="1">
      <sharedItems count="16">
        <s v="GJ0001"/>
        <s v="GJ0002"/>
        <s v="GJ0003"/>
        <s v="GJ0004"/>
        <s v="AP0001"/>
        <s v="AP0002"/>
        <s v="SJ0001"/>
        <s v="RE0201"/>
        <s v="SJ0002"/>
        <s v="SJ0003"/>
        <s v="RE0301"/>
        <s v="SJ0004"/>
        <s v="RE0101"/>
        <s v="RE0401"/>
        <s v="RE0501"/>
        <s v="SJ0005"/>
      </sharedItems>
      <extLst>
        <ext xmlns:x15="http://schemas.microsoft.com/office/spreadsheetml/2010/11/main" uri="{4F2E5C28-24EA-4eb8-9CBF-B6C8F9C3D259}">
          <x15:cachedUniqueNames>
            <x15:cachedUniqueName index="0" name="[JEDetail].[Ref].&amp;[GJ0001]"/>
            <x15:cachedUniqueName index="1" name="[JEDetail].[Ref].&amp;[GJ0002]"/>
            <x15:cachedUniqueName index="2" name="[JEDetail].[Ref].&amp;[GJ0003]"/>
            <x15:cachedUniqueName index="3" name="[JEDetail].[Ref].&amp;[GJ0004]"/>
            <x15:cachedUniqueName index="4" name="[JEDetail].[Ref].&amp;[AP0001]"/>
            <x15:cachedUniqueName index="5" name="[JEDetail].[Ref].&amp;[AP0002]"/>
            <x15:cachedUniqueName index="6" name="[JEDetail].[Ref].&amp;[SJ0001]"/>
            <x15:cachedUniqueName index="7" name="[JEDetail].[Ref].&amp;[RE0201]"/>
            <x15:cachedUniqueName index="8" name="[JEDetail].[Ref].&amp;[SJ0002]"/>
            <x15:cachedUniqueName index="9" name="[JEDetail].[Ref].&amp;[SJ0003]"/>
            <x15:cachedUniqueName index="10" name="[JEDetail].[Ref].&amp;[RE0301]"/>
            <x15:cachedUniqueName index="11" name="[JEDetail].[Ref].&amp;[SJ0004]"/>
            <x15:cachedUniqueName index="12" name="[JEDetail].[Ref].&amp;[RE0101]"/>
            <x15:cachedUniqueName index="13" name="[JEDetail].[Ref].&amp;[RE0401]"/>
            <x15:cachedUniqueName index="14" name="[JEDetail].[Ref].&amp;[RE0501]"/>
            <x15:cachedUniqueName index="15" name="[JEDetail].[Ref].&amp;[SJ0005]"/>
          </x15:cachedUniqueNames>
        </ext>
      </extLst>
    </cacheField>
    <cacheField name="[COA].[Acc # with Name].[Acc # with Name]" caption="Acc # with Name" numFmtId="0" hierarchy="7" level="1">
      <sharedItems count="15">
        <s v="110-Bank"/>
        <s v="310-Equity"/>
        <s v="150-Machinery"/>
        <s v="250-Bank Loan"/>
        <s v="160-Computers"/>
        <s v="130-Inventory"/>
        <s v="210-Accounts Payable"/>
        <s v="120-Accounts Receivable"/>
        <s v="410-Revenue"/>
        <s v="510-COGS"/>
        <s v="650-Office Supplies"/>
        <s v="630-Rent"/>
        <s v="161-AA - Computers"/>
        <s v="620-Amortization"/>
        <s v="151-AA - Machinery"/>
      </sharedItems>
      <extLst>
        <ext xmlns:x15="http://schemas.microsoft.com/office/spreadsheetml/2010/11/main" uri="{4F2E5C28-24EA-4eb8-9CBF-B6C8F9C3D259}">
          <x15:cachedUniqueNames>
            <x15:cachedUniqueName index="0" name="[COA].[Acc # with Name].&amp;[110-Bank]"/>
            <x15:cachedUniqueName index="1" name="[COA].[Acc # with Name].&amp;[310-Equity]"/>
            <x15:cachedUniqueName index="2" name="[COA].[Acc # with Name].&amp;[150-Machinery]"/>
            <x15:cachedUniqueName index="3" name="[COA].[Acc # with Name].&amp;[250-Bank Loan]"/>
            <x15:cachedUniqueName index="4" name="[COA].[Acc # with Name].&amp;[160-Computers]"/>
            <x15:cachedUniqueName index="5" name="[COA].[Acc # with Name].&amp;[130-Inventory]"/>
            <x15:cachedUniqueName index="6" name="[COA].[Acc # with Name].&amp;[210-Accounts Payable]"/>
            <x15:cachedUniqueName index="7" name="[COA].[Acc # with Name].&amp;[120-Accounts Receivable]"/>
            <x15:cachedUniqueName index="8" name="[COA].[Acc # with Name].&amp;[410-Revenue]"/>
            <x15:cachedUniqueName index="9" name="[COA].[Acc # with Name].&amp;[510-COGS]"/>
            <x15:cachedUniqueName index="10" name="[COA].[Acc # with Name].&amp;[650-Office Supplies]"/>
            <x15:cachedUniqueName index="11" name="[COA].[Acc # with Name].&amp;[630-Rent]"/>
            <x15:cachedUniqueName index="12" name="[COA].[Acc # with Name].&amp;[161-AA - Computers]"/>
            <x15:cachedUniqueName index="13" name="[COA].[Acc # with Name].&amp;[620-Amortization]"/>
            <x15:cachedUniqueName index="14" name="[COA].[Acc # with Name].&amp;[151-AA - Machinery]"/>
          </x15:cachedUniqueNames>
        </ext>
      </extLst>
    </cacheField>
    <cacheField name="[JEDetail].[Description].[Description]" caption="Description" numFmtId="0" hierarchy="24" level="1">
      <sharedItems count="12">
        <s v="Owner Investment"/>
        <s v="Machinery Purchase"/>
        <s v="Purchases of Computer Equipment"/>
        <s v="Inventory Purchase"/>
        <s v="Purchase"/>
        <s v="Credit Sale"/>
        <s v="H20 Water Co."/>
        <s v="Cash Sale"/>
        <s v="Water Delivery"/>
        <s v="Rent Expense"/>
        <s v="Amortization - Computers"/>
        <s v="Amortization - Machinery"/>
      </sharedItems>
      <extLst>
        <ext xmlns:x15="http://schemas.microsoft.com/office/spreadsheetml/2010/11/main" uri="{4F2E5C28-24EA-4eb8-9CBF-B6C8F9C3D259}">
          <x15:cachedUniqueNames>
            <x15:cachedUniqueName index="0" name="[JEDetail].[Description].&amp;[Owner Investment]"/>
            <x15:cachedUniqueName index="1" name="[JEDetail].[Description].&amp;[Machinery Purchase]"/>
            <x15:cachedUniqueName index="2" name="[JEDetail].[Description].&amp;[Purchases of Computer Equipment]"/>
            <x15:cachedUniqueName index="3" name="[JEDetail].[Description].&amp;[Inventory Purchase]"/>
            <x15:cachedUniqueName index="4" name="[JEDetail].[Description].&amp;[Purchase]"/>
            <x15:cachedUniqueName index="5" name="[JEDetail].[Description].&amp;[Credit Sale]"/>
            <x15:cachedUniqueName index="6" name="[JEDetail].[Description].&amp;[H20 Water Co.]"/>
            <x15:cachedUniqueName index="7" name="[JEDetail].[Description].&amp;[Cash Sale]"/>
            <x15:cachedUniqueName index="8" name="[JEDetail].[Description].&amp;[Water Delivery]"/>
            <x15:cachedUniqueName index="9" name="[JEDetail].[Description].&amp;[Rent Expense]"/>
            <x15:cachedUniqueName index="10" name="[JEDetail].[Description].&amp;[Amortization - Computers]"/>
            <x15:cachedUniqueName index="11" name="[JEDetail].[Description].&amp;[Amortization - Machinery]"/>
          </x15:cachedUniqueNames>
        </ext>
      </extLst>
    </cacheField>
    <cacheField name="[Customers].[Customer ID].[Customer ID]" caption="Customer ID" numFmtId="0" hierarchy="11" level="1">
      <sharedItems containsString="0" containsBlank="1" containsNumber="1" containsInteger="1" minValue="4" maxValue="7" count="3">
        <m/>
        <n v="7"/>
        <n v="4"/>
      </sharedItems>
      <extLst>
        <ext xmlns:x15="http://schemas.microsoft.com/office/spreadsheetml/2010/11/main" uri="{4F2E5C28-24EA-4eb8-9CBF-B6C8F9C3D259}">
          <x15:cachedUniqueNames>
            <x15:cachedUniqueName index="0" name="[Customers].[Customer ID].&amp;"/>
            <x15:cachedUniqueName index="1" name="[Customers].[Customer ID].&amp;[7]"/>
            <x15:cachedUniqueName index="2" name="[Customers].[Customer ID].&amp;[4]"/>
          </x15:cachedUniqueNames>
        </ext>
      </extLst>
    </cacheField>
    <cacheField name="[Measures].[Debit $ - Selected]" caption="Debit $ - Selected" numFmtId="0" hierarchy="57" level="32767"/>
    <cacheField name="[Measures].[Credit $ - Selected]" caption="Credit $ - Selected" numFmtId="0" hierarchy="58" level="32767"/>
    <cacheField name="[JEDetail].[Source Journal].[Source Journal]" caption="Source Journal" numFmtId="0" hierarchy="25" level="1">
      <sharedItems containsSemiMixedTypes="0" containsNonDate="0" containsString="0"/>
    </cacheField>
  </cacheFields>
  <cacheHierarchies count="125">
    <cacheHierarchy uniqueName="[Calendar].[Date]" caption="Date" attribute="1" time="1" defaultMemberUniqueName="[Calendar].[Date].[All]" allUniqueName="[Calendar].[Date].[All]" dimensionUniqueName="[Calendar]" displayFolder="" count="2" memberValueDatatype="7" unbalanced="0">
      <fieldsUsage count="2">
        <fieldUsage x="-1"/>
        <fieldUsage x="0"/>
      </fieldsUsage>
    </cacheHierarchy>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2" memberValueDatatype="130" unbalanced="0">
      <fieldsUsage count="2">
        <fieldUsage x="-1"/>
        <fieldUsage x="2"/>
      </fieldsUsage>
    </cacheHierarchy>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2" memberValueDatatype="20" unbalanced="0">
      <fieldsUsage count="2">
        <fieldUsage x="-1"/>
        <fieldUsage x="4"/>
      </fieldsUsage>
    </cacheHierarchy>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2" memberValueDatatype="130" unbalanced="0">
      <fieldsUsage count="2">
        <fieldUsage x="-1"/>
        <fieldUsage x="1"/>
      </fieldsUsage>
    </cacheHierarchy>
    <cacheHierarchy uniqueName="[JEDetail].[Description]" caption="Description" attribute="1" defaultMemberUniqueName="[JEDetail].[Description].[All]" allUniqueName="[JEDetail].[Description].[All]" dimensionUniqueName="[JEDetail]" displayFolder="" count="2" memberValueDatatype="130" unbalanced="0">
      <fieldsUsage count="2">
        <fieldUsage x="-1"/>
        <fieldUsage x="3"/>
      </fieldsUsage>
    </cacheHierarchy>
    <cacheHierarchy uniqueName="[JEDetail].[Source Journal]" caption="Source Journal" attribute="1" defaultMemberUniqueName="[JEDetail].[Source Journal].[All]" allUniqueName="[JEDetail].[Source Journal].[All]" dimensionUniqueName="[JEDetail]" displayFolder="" count="2" memberValueDatatype="130" unbalanced="0">
      <fieldsUsage count="2">
        <fieldUsage x="-1"/>
        <fieldUsage x="7"/>
      </fieldsUsage>
    </cacheHierarchy>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oneField="1">
      <fieldsUsage count="1">
        <fieldUsage x="5"/>
      </fieldsUsage>
    </cacheHierarchy>
    <cacheHierarchy uniqueName="[Measures].[Credit $ - Selected]" caption="Credit $ - Selected" measure="1" displayFolder="" measureGroup="General Journal" count="0" oneField="1">
      <fieldsUsage count="1">
        <fieldUsage x="6"/>
      </fieldsUsage>
    </cacheHierarchy>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ies>
  <kpis count="0"/>
  <dimensions count="9">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ISCOA" uniqueName="[ISCOA]" caption="ISCOA"/>
    <dimension name="JEDetail" uniqueName="[JEDetail]" caption="JEDetail"/>
    <dimension measure="1" name="Measures" uniqueName="[Measures]" caption="Measures"/>
    <dimension name="SCF" uniqueName="[SCF]" caption="SCF"/>
  </dimensions>
  <measureGroups count="18">
    <measureGroup name="_Helpers" caption="_Helpers"/>
    <measureGroup name="Balance Sheet" caption="Balance Sheet"/>
    <measureGroup name="Budgets" caption="Budgets"/>
    <measureGroup name="Calendar" caption="Calendar"/>
    <measureGroup name="Cash Flows" caption="Cash Flows"/>
    <measureGroup name="COA" caption="COA"/>
    <measureGroup name="Customers" caption="Customers"/>
    <measureGroup name="EAMonths" caption="EAMonths"/>
    <measureGroup name="Expected Actuals" caption="Expected Actuals"/>
    <measureGroup name="General Journal" caption="General Journal"/>
    <measureGroup name="General Ledger" caption="General Ledger"/>
    <measureGroup name="GLDisplay" caption="GLDisplay"/>
    <measureGroup name="Income Statement" caption="Income Statement"/>
    <measureGroup name="ISCOA" caption="ISCOA"/>
    <measureGroup name="JEDetail" caption="JEDetail"/>
    <measureGroup name="SCF" caption="SCF"/>
    <measureGroup name="Transactions" caption="Transactions"/>
    <measureGroup name="Trial Balance" caption="Trial Balance"/>
  </measureGroups>
  <maps count="23">
    <map measureGroup="2" dimension="0"/>
    <map measureGroup="2" dimension="1"/>
    <map measureGroup="2" dimension="4"/>
    <map measureGroup="2" dimension="5"/>
    <map measureGroup="2" dimension="8"/>
    <map measureGroup="3" dimension="0"/>
    <map measureGroup="5" dimension="1"/>
    <map measureGroup="5" dimension="4"/>
    <map measureGroup="5" dimension="5"/>
    <map measureGroup="5" dimension="8"/>
    <map measureGroup="6" dimension="2"/>
    <map measureGroup="7" dimension="3"/>
    <map measureGroup="11" dimension="4"/>
    <map measureGroup="13" dimension="5"/>
    <map measureGroup="14" dimension="6"/>
    <map measureGroup="15" dimension="8"/>
    <map measureGroup="16" dimension="0"/>
    <map measureGroup="16" dimension="1"/>
    <map measureGroup="16" dimension="2"/>
    <map measureGroup="16" dimension="4"/>
    <map measureGroup="16" dimension="5"/>
    <map measureGroup="16" dimension="6"/>
    <map measureGroup="16"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07.668846064815" backgroundQuery="1" createdVersion="8" refreshedVersion="8" minRefreshableVersion="3" recordCount="0" supportSubquery="1" supportAdvancedDrill="1" xr:uid="{2EFA5C3B-3B89-440C-8867-788A7CC0D644}">
  <cacheSource type="external" connectionId="44"/>
  <cacheFields count="8">
    <cacheField name="[COA].[Statement].[Statement]" caption="Statement" numFmtId="0" hierarchy="10" level="1">
      <sharedItems containsSemiMixedTypes="0" containsNonDate="0" containsString="0"/>
    </cacheField>
    <cacheField name="[COA].[Account Name].[Account Name]" caption="Account Name" numFmtId="0" hierarchy="6" level="1">
      <sharedItems count="7">
        <s v="COGS"/>
        <s v="Wages"/>
        <s v="Rent"/>
        <s v="Utilities"/>
        <s v="Office Supplies"/>
        <s v="Property Tax"/>
        <s v="Building Maintenance"/>
      </sharedItems>
      <extLst>
        <ext xmlns:x15="http://schemas.microsoft.com/office/spreadsheetml/2010/11/main" uri="{4F2E5C28-24EA-4eb8-9CBF-B6C8F9C3D259}">
          <x15:cachedUniqueNames>
            <x15:cachedUniqueName index="0" name="[COA].[Account Name].&amp;[COGS]"/>
            <x15:cachedUniqueName index="1" name="[COA].[Account Name].&amp;[Wages]"/>
            <x15:cachedUniqueName index="2" name="[COA].[Account Name].&amp;[Rent]"/>
            <x15:cachedUniqueName index="3" name="[COA].[Account Name].&amp;[Utilities]"/>
            <x15:cachedUniqueName index="4" name="[COA].[Account Name].&amp;[Office Supplies]"/>
            <x15:cachedUniqueName index="5" name="[COA].[Account Name].&amp;[Property Tax]"/>
            <x15:cachedUniqueName index="6" name="[COA].[Account Name].&amp;[Building Maintenance]"/>
          </x15:cachedUniqueNames>
        </ext>
      </extLst>
    </cacheField>
    <cacheField name="[Calendar].[Year].[Year]" caption="Year" numFmtId="0" hierarchy="1" level="1">
      <sharedItems containsSemiMixedTypes="0" containsString="0" containsNumber="1" containsInteger="1" minValue="2019" maxValue="2021" count="3">
        <n v="2020"/>
        <n v="2021"/>
        <n v="2019" u="1"/>
      </sharedItems>
      <extLst>
        <ext xmlns:x15="http://schemas.microsoft.com/office/spreadsheetml/2010/11/main" uri="{4F2E5C28-24EA-4eb8-9CBF-B6C8F9C3D259}">
          <x15:cachedUniqueNames>
            <x15:cachedUniqueName index="0" name="[Calendar].[Year].&amp;[2020]"/>
            <x15:cachedUniqueName index="1" name="[Calendar].[Year].&amp;[2021]"/>
            <x15:cachedUniqueName index="2" name="[Calendar].[Year].&amp;[2019]"/>
          </x15:cachedUniqueNames>
        </ext>
      </extLst>
    </cacheField>
    <cacheField name="[Calendar].[Month Name].[Month Name]" caption="Month Name" numFmtId="0" hierarchy="4" level="1">
      <sharedItems containsNonDate="0" count="12">
        <s v="Jan"/>
        <s v="Feb"/>
        <s v="Mar"/>
        <s v="Apr"/>
        <s v="May"/>
        <s v="Jun"/>
        <s v="Jul"/>
        <s v="Aug"/>
        <s v="Sep"/>
        <s v="Oct"/>
        <s v="Nov"/>
        <s v="Dec"/>
      </sharedItems>
      <extLst>
        <ext xmlns:x15="http://schemas.microsoft.com/office/spreadsheetml/2010/11/main" uri="{4F2E5C28-24EA-4eb8-9CBF-B6C8F9C3D259}">
          <x15:cachedUniqueNames>
            <x15:cachedUniqueName index="0" name="[Calendar].[Month Name].&amp;[Jan]"/>
            <x15:cachedUniqueName index="1" name="[Calendar].[Month Name].&amp;[Feb]"/>
            <x15:cachedUniqueName index="2" name="[Calendar].[Month Name].&amp;[Mar]"/>
            <x15:cachedUniqueName index="3" name="[Calendar].[Month Name].&amp;[Apr]"/>
            <x15:cachedUniqueName index="4" name="[Calendar].[Month Name].&amp;[May]"/>
            <x15:cachedUniqueName index="5" name="[Calendar].[Month Name].&amp;[Jun]"/>
            <x15:cachedUniqueName index="6" name="[Calendar].[Month Name].&amp;[Jul]"/>
            <x15:cachedUniqueName index="7" name="[Calendar].[Month Name].&amp;[Aug]"/>
            <x15:cachedUniqueName index="8" name="[Calendar].[Month Name].&amp;[Sep]"/>
            <x15:cachedUniqueName index="9" name="[Calendar].[Month Name].&amp;[Oct]"/>
            <x15:cachedUniqueName index="10" name="[Calendar].[Month Name].&amp;[Nov]"/>
            <x15:cachedUniqueName index="11" name="[Calendar].[Month Name].&amp;[Dec]"/>
          </x15:cachedUniqueNames>
        </ext>
      </extLst>
    </cacheField>
    <cacheField name="[Calendar].[Date].[Date]" caption="Date" numFmtId="0" level="1">
      <sharedItems containsSemiMixedTypes="0" containsNonDate="0" containsString="0"/>
    </cacheField>
    <cacheField name="[Measures].[EBIDTA IS]" caption="EBIDTA IS" numFmtId="0" hierarchy="80" level="32767"/>
    <cacheField name="[ISCOA].[Subheading].[Subheading]" caption="Subheading" numFmtId="0" hierarchy="20" level="1">
      <sharedItems count="12">
        <s v="Revenue"/>
        <s v="Cost of Sales"/>
        <s v="Gross Profit"/>
        <s v="GP %"/>
        <s v="Overhead Expenses"/>
        <s v="Operating Profit"/>
        <s v="OP %"/>
        <s v="EBITA"/>
        <s v="EBITA %"/>
        <s v="Interest"/>
        <s v="Depreciation/Amortization"/>
        <s v="Total Interest, Tax &amp; Amort"/>
      </sharedItems>
      <extLst>
        <ext xmlns:x15="http://schemas.microsoft.com/office/spreadsheetml/2010/11/main" uri="{4F2E5C28-24EA-4eb8-9CBF-B6C8F9C3D259}">
          <x15:cachedUniqueNames>
            <x15:cachedUniqueName index="0" name="[ISCOA].[Subheading].&amp;[Revenue]"/>
            <x15:cachedUniqueName index="1" name="[ISCOA].[Subheading].&amp;[Cost of Sales]"/>
            <x15:cachedUniqueName index="2" name="[ISCOA].[Subheading].&amp;[Gross Profit]"/>
            <x15:cachedUniqueName index="3" name="[ISCOA].[Subheading].&amp;[GP %]"/>
            <x15:cachedUniqueName index="4" name="[ISCOA].[Subheading].&amp;[Overhead Expenses]"/>
            <x15:cachedUniqueName index="5" name="[ISCOA].[Subheading].&amp;[Operating Profit]"/>
            <x15:cachedUniqueName index="6" name="[ISCOA].[Subheading].&amp;[OP %]"/>
            <x15:cachedUniqueName index="7" name="[ISCOA].[Subheading].&amp;[EBITA]"/>
            <x15:cachedUniqueName index="8" name="[ISCOA].[Subheading].&amp;[EBITA %]"/>
            <x15:cachedUniqueName index="9" name="[ISCOA].[Subheading].&amp;[Interest]"/>
            <x15:cachedUniqueName index="10" name="[ISCOA].[Subheading].&amp;[Depreciation/Amortization]"/>
            <x15:cachedUniqueName index="11" name="[ISCOA].[Subheading].&amp;[Total Interest, Tax &amp; Amort]"/>
          </x15:cachedUniqueNames>
        </ext>
      </extLst>
    </cacheField>
    <cacheField name="[ISCOA].[Heading].[Heading]" caption="Heading" numFmtId="0" hierarchy="19" level="1">
      <sharedItems count="3">
        <s v="EBITDA"/>
        <s v="Interest, Tax &amp; Dep"/>
        <s v="Net Profit/Loss"/>
      </sharedItems>
      <extLst>
        <ext xmlns:x15="http://schemas.microsoft.com/office/spreadsheetml/2010/11/main" uri="{4F2E5C28-24EA-4eb8-9CBF-B6C8F9C3D259}">
          <x15:cachedUniqueNames>
            <x15:cachedUniqueName index="0" name="[ISCOA].[Heading].&amp;[EBITDA]"/>
            <x15:cachedUniqueName index="1" name="[ISCOA].[Heading].&amp;[Interest, Tax &amp; Dep]"/>
            <x15:cachedUniqueName index="2" name="[ISCOA].[Heading].&amp;[Net Profit/Loss]"/>
          </x15:cachedUniqueNames>
        </ext>
      </extLst>
    </cacheField>
  </cacheFields>
  <cacheHierarchies count="125">
    <cacheHierarchy uniqueName="[Calendar].[Date]" caption="Date" attribute="1" time="1" defaultMemberUniqueName="[Calendar].[Date].[All]" allUniqueName="[Calendar].[Date].[All]" dimensionUniqueName="[Calendar]" displayFolder="" count="2" memberValueDatatype="7" unbalanced="0">
      <fieldsUsage count="2">
        <fieldUsage x="-1"/>
        <fieldUsage x="4"/>
      </fieldsUsage>
    </cacheHierarchy>
    <cacheHierarchy uniqueName="[Calendar].[Year]" caption="Year" attribute="1" defaultMemberUniqueName="[Calendar].[Year].[All]" allUniqueName="[Calendar].[Year].[All]" dimensionUniqueName="[Calendar]" displayFolder="" count="2" memberValueDatatype="20" unbalanced="0">
      <fieldsUsage count="2">
        <fieldUsage x="-1"/>
        <fieldUsage x="2"/>
      </fieldsUsage>
    </cacheHierarchy>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2" memberValueDatatype="130" unbalanced="0">
      <fieldsUsage count="2">
        <fieldUsage x="-1"/>
        <fieldUsage x="3"/>
      </fieldsUsage>
    </cacheHierarchy>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2" memberValueDatatype="130" unbalanced="0">
      <fieldsUsage count="2">
        <fieldUsage x="-1"/>
        <fieldUsage x="1"/>
      </fieldsUsage>
    </cacheHierarchy>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2" memberValueDatatype="130" unbalanced="0">
      <fieldsUsage count="2">
        <fieldUsage x="-1"/>
        <fieldUsage x="0"/>
      </fieldsUsage>
    </cacheHierarchy>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2" memberValueDatatype="130" unbalanced="0">
      <fieldsUsage count="2">
        <fieldUsage x="-1"/>
        <fieldUsage x="7"/>
      </fieldsUsage>
    </cacheHierarchy>
    <cacheHierarchy uniqueName="[ISCOA].[Subheading]" caption="Subheading" attribute="1" defaultMemberUniqueName="[ISCOA].[Subheading].[All]" allUniqueName="[ISCOA].[Subheading].[All]" dimensionUniqueName="[ISCOA]" displayFolder="" count="2" memberValueDatatype="130" unbalanced="0">
      <fieldsUsage count="2">
        <fieldUsage x="-1"/>
        <fieldUsage x="6"/>
      </fieldsUsage>
    </cacheHierarchy>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oneField="1">
      <fieldsUsage count="1">
        <fieldUsage x="5"/>
      </fieldsUsage>
    </cacheHierarchy>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ies>
  <kpis count="0"/>
  <dimensions count="9">
    <dimension name="Calendar" uniqueName="[Calendar]" caption="Calendar"/>
    <dimension name="COA" uniqueName="[COA]" caption="COA"/>
    <dimension name="Customers" uniqueName="[Customers]" caption="Customers"/>
    <dimension name="EAMonths" uniqueName="[EAMonths]" caption="EAMonths"/>
    <dimension name="GLDisplay" uniqueName="[GLDisplay]" caption="GLDisplay"/>
    <dimension name="ISCOA" uniqueName="[ISCOA]" caption="ISCOA"/>
    <dimension name="JEDetail" uniqueName="[JEDetail]" caption="JEDetail"/>
    <dimension measure="1" name="Measures" uniqueName="[Measures]" caption="Measures"/>
    <dimension name="SCF" uniqueName="[SCF]" caption="SCF"/>
  </dimensions>
  <measureGroups count="18">
    <measureGroup name="_Helpers" caption="_Helpers"/>
    <measureGroup name="Balance Sheet" caption="Balance Sheet"/>
    <measureGroup name="Budgets" caption="Budgets"/>
    <measureGroup name="Calendar" caption="Calendar"/>
    <measureGroup name="Cash Flows" caption="Cash Flows"/>
    <measureGroup name="COA" caption="COA"/>
    <measureGroup name="Customers" caption="Customers"/>
    <measureGroup name="EAMonths" caption="EAMonths"/>
    <measureGroup name="Expected Actuals" caption="Expected Actuals"/>
    <measureGroup name="General Journal" caption="General Journal"/>
    <measureGroup name="General Ledger" caption="General Ledger"/>
    <measureGroup name="GLDisplay" caption="GLDisplay"/>
    <measureGroup name="Income Statement" caption="Income Statement"/>
    <measureGroup name="ISCOA" caption="ISCOA"/>
    <measureGroup name="JEDetail" caption="JEDetail"/>
    <measureGroup name="SCF" caption="SCF"/>
    <measureGroup name="Transactions" caption="Transactions"/>
    <measureGroup name="Trial Balance" caption="Trial Balance"/>
  </measureGroups>
  <maps count="23">
    <map measureGroup="2" dimension="0"/>
    <map measureGroup="2" dimension="1"/>
    <map measureGroup="2" dimension="4"/>
    <map measureGroup="2" dimension="5"/>
    <map measureGroup="2" dimension="8"/>
    <map measureGroup="3" dimension="0"/>
    <map measureGroup="5" dimension="1"/>
    <map measureGroup="5" dimension="4"/>
    <map measureGroup="5" dimension="5"/>
    <map measureGroup="5" dimension="8"/>
    <map measureGroup="6" dimension="2"/>
    <map measureGroup="7" dimension="3"/>
    <map measureGroup="11" dimension="4"/>
    <map measureGroup="13" dimension="5"/>
    <map measureGroup="14" dimension="6"/>
    <map measureGroup="15" dimension="8"/>
    <map measureGroup="16" dimension="0"/>
    <map measureGroup="16" dimension="1"/>
    <map measureGroup="16" dimension="2"/>
    <map measureGroup="16" dimension="4"/>
    <map measureGroup="16" dimension="5"/>
    <map measureGroup="16" dimension="6"/>
    <map measureGroup="16" dimension="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907.667609606484" backgroundQuery="1" createdVersion="3" refreshedVersion="8" minRefreshableVersion="3" recordCount="0" supportSubquery="1" supportAdvancedDrill="1" xr:uid="{49E00CF0-3AB0-4677-8B2A-4EEF6CF980B4}">
  <cacheSource type="external" connectionId="44">
    <extLst>
      <ext xmlns:x14="http://schemas.microsoft.com/office/spreadsheetml/2009/9/main" uri="{F057638F-6D5F-4e77-A914-E7F072B9BCA8}">
        <x14:sourceConnection name="ThisWorkbookDataModel"/>
      </ext>
    </extLst>
  </cacheSource>
  <cacheFields count="0"/>
  <cacheHierarchies count="125">
    <cacheHierarchy uniqueName="[Calendar].[Date]" caption="Date" attribute="1" time="1" defaultMemberUniqueName="[Calendar].[Date].[All]" allUniqueName="[Calendar].[Date].[All]" dimensionUniqueName="[Calendar]" displayFolder="" count="0"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2"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2"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EAMonths].[Month Name]" caption="Month Name" attribute="1" defaultMemberUniqueName="[EAMonths].[Month Name].[All]" allUniqueName="[EAMonths].[Month Name].[All]" dimensionUniqueName="[EAMonth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ISCOA].[Heading]" caption="Heading" attribute="1" defaultMemberUniqueName="[ISCOA].[Heading].[All]" allUniqueName="[ISCOA].[Heading].[All]" dimensionUniqueName="[ISCOA]" displayFolder="" count="0" memberValueDatatype="130" unbalanced="0"/>
    <cacheHierarchy uniqueName="[ISCOA].[Subheading]" caption="Subheading" attribute="1" defaultMemberUniqueName="[ISCOA].[Subheading].[All]" allUniqueName="[ISCOA].[Subheading].[All]" dimensionUniqueName="[ISCOA]" displayFolder="" count="0" memberValueDatatype="130" unbalanced="0"/>
    <cacheHierarchy uniqueName="[ISCOA].[Heading Level]" caption="Heading Level" attribute="1" defaultMemberUniqueName="[ISCOA].[Heading Level].[All]" allUniqueName="[ISCOA].[Heading Level].[All]" dimensionUniqueName="[ISCOA]" displayFolder="" count="0" memberValueDatatype="20" unbalanced="0"/>
    <cacheHierarchy uniqueName="[ISCOA].[SubHead Level]" caption="SubHead Level" attribute="1" defaultMemberUniqueName="[ISCOA].[SubHead Level].[All]" allUniqueName="[ISCOA].[SubHead Level].[All]" dimensionUniqueName="[ISCOA]" displayFolder="" count="0" memberValueDatatype="2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alance Sheet].[Measures]" caption="Measures" attribute="1" defaultMemberUniqueName="[Balance Sheet].[Measures].[All]" allUniqueName="[Balance Sheet].[Measures].[All]" dimensionUniqueName="[Balance Sheet]"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ash Flows].[Measures]" caption="Measures" attribute="1" defaultMemberUniqueName="[Cash Flows].[Measures].[All]" allUniqueName="[Cash Flows].[Measures].[All]" dimensionUniqueName="[Cash Flows]" displayFolder="" count="0" memberValueDatatype="130"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COA].[IS Class]" caption="IS Class" attribute="1" defaultMemberUniqueName="[COA].[IS Class].[All]" allUniqueName="[COA].[IS Class].[All]" dimensionUniqueName="[COA]" displayFolder="" count="0" memberValueDatatype="130" unbalanced="0" hidden="1"/>
    <cacheHierarchy uniqueName="[EAMonths].[Month]" caption="Month" attribute="1" defaultMemberUniqueName="[EAMonths].[Month].[All]" allUniqueName="[EAMonths].[Month].[All]" dimensionUniqueName="[EAMonths]" displayFolder="" count="0" memberValueDatatype="20" unbalanced="0" hidden="1"/>
    <cacheHierarchy uniqueName="[Expected Actuals].[Measures]" caption="Measures" attribute="1" defaultMemberUniqueName="[Expected Actuals].[Measures].[All]" allUniqueName="[Expected Actuals].[Measures].[All]" dimensionUniqueName="[Expected Actuals]" displayFolder="" count="0" memberValueDatatype="130" unbalanced="0" hidden="1"/>
    <cacheHierarchy uniqueName="[General Journal].[Measures]" caption="Measures" attribute="1" defaultMemberUniqueName="[General Journal].[Measures].[All]" allUniqueName="[General Journal].[Measures].[All]" dimensionUniqueName="[General Journal]" displayFolder="" count="0" memberValueDatatype="130" unbalanced="0" hidden="1"/>
    <cacheHierarchy uniqueName="[General Ledger].[Measures]" caption="Measures" attribute="1" defaultMemberUniqueName="[General Ledger].[Measures].[All]" allUniqueName="[General Ledger].[Measures].[All]" dimensionUniqueName="[General Ledger]" displayFolder="" count="0" memberValueDatatype="13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Income Statement].[Measures]" caption="Measures" attribute="1" defaultMemberUniqueName="[Income Statement].[Measures].[All]" allUniqueName="[Income Statement].[Measures].[All]" dimensionUniqueName="[Income Statement]" displayFolder="" count="0" memberValueDatatype="130" unbalanced="0" hidden="1"/>
    <cacheHierarchy uniqueName="[ISCOA].[Class]" caption="Class" attribute="1" defaultMemberUniqueName="[ISCOA].[Class].[All]" allUniqueName="[ISCOA].[Class].[All]" dimensionUniqueName="[ISCOA]" displayFolder="" count="0" memberValueDatatype="130" unbalanced="0" hidden="1"/>
    <cacheHierarchy uniqueName="[ISCOA].[SubHead Sort]" caption="SubHead Sort" attribute="1" defaultMemberUniqueName="[ISCOA].[SubHead Sort].[All]" allUniqueName="[ISCOA].[SubHead Sort].[All]" dimensionUniqueName="[ISCOA]"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Trial Balance].[Measures]" caption="Measures" attribute="1" defaultMemberUniqueName="[Trial Balance].[Measures].[All]" allUniqueName="[Trial Balance].[Measures].[All]" dimensionUniqueName="[Trial Balance]" displayFolder="" count="0" memberValueDatatype="130" unbalanced="0" hidden="1"/>
    <cacheHierarchy uniqueName="[Measures].[Debit $ - Selected]" caption="Debit $ - Selected" measure="1" displayFolder="" measureGroup="General Journal" count="0"/>
    <cacheHierarchy uniqueName="[Measures].[Credit $ - Selected]" caption="Credit $ - Selected" measure="1" displayFolder="" measureGroup="General Journal" count="0"/>
    <cacheHierarchy uniqueName="[Measures].[Actual $ - Selected]" caption="Actual $ - Selected" measure="1" displayFolder="" measureGroup="Income Statement" count="0"/>
    <cacheHierarchy uniqueName="[Measures].[Actual $ - YTD]" caption="Actual $ - YTD" measure="1" displayFolder="" measureGroup="Income Statement" count="0"/>
    <cacheHierarchy uniqueName="[Measures].[Revenue $ - Selected]" caption="Revenue $ - Selected" measure="1" displayFolder="" measureGroup="Income Statement" count="0"/>
    <cacheHierarchy uniqueName="[Measures].[Actual % of Revenue - Selected]" caption="Actual % of Revenue - Selected" measure="1" displayFolder="" measureGroup="Income Statement" count="0"/>
    <cacheHierarchy uniqueName="[Measures].[Budget $ - Selected]" caption="Budget $ - Selected" measure="1" displayFolder="" measureGroup="Income Statement" count="0"/>
    <cacheHierarchy uniqueName="[Measures].[Budget $ Revenue - Selected]" caption="Budget $ Revenue - Selected" measure="1" displayFolder="" measureGroup="Income Statement" count="0"/>
    <cacheHierarchy uniqueName="[Measures].[Budget % of Revenue - Selected]" caption="Budget % of Revenue - Selected" measure="1" displayFolder="" measureGroup="Income Statement" count="0"/>
    <cacheHierarchy uniqueName="[Measures].[Variance $ - Selected]" caption="Variance $ - Selected" measure="1" displayFolder="" measureGroup="Income Statement" count="0"/>
    <cacheHierarchy uniqueName="[Measures].[Variance % - Selected]" caption="Variance % - Selected" measure="1" displayFolder="" measureGroup="Income Statement" count="0"/>
    <cacheHierarchy uniqueName="[Measures].[Actual $ - LTD]" caption="Actual $ - LTD" measure="1" displayFolder="" measureGroup="Income Statement" count="0"/>
    <cacheHierarchy uniqueName="[Measures].[Earnings $ - Selected]" caption="Earnings $ - Selected" measure="1" displayFolder="" measureGroup="Income Statement" count="0"/>
    <cacheHierarchy uniqueName="[Measures].[Earnings $ - YTD]" caption="Earnings $ - YTD" measure="1" displayFolder="" measureGroup="Income Statement" count="0"/>
    <cacheHierarchy uniqueName="[Measures].[Earnings $ - LTD EoPY]" caption="Earnings $ - LTD EoPY" measure="1" displayFolder="" measureGroup="Income Statement" count="0"/>
    <cacheHierarchy uniqueName="[Measures].[Actual $ - BS]" caption="Actual $ - BS" measure="1" displayFolder="" measureGroup="Balance Sheet" count="0"/>
    <cacheHierarchy uniqueName="[Measures].[Cash Effect $ - SCF]" caption="Cash Effect $ - SCF" measure="1" displayFolder="" measureGroup="Cash Flows" count="0"/>
    <cacheHierarchy uniqueName="[Measures].[Expected $]" caption="Expected $" measure="1" displayFolder="" measureGroup="Expected Actuals" count="0"/>
    <cacheHierarchy uniqueName="[Measures].[Debit $ - TB]" caption="Debit $ - TB" measure="1" displayFolder="" measureGroup="Trial Balance" count="0"/>
    <cacheHierarchy uniqueName="[Measures].[Credit $ - TB]" caption="Credit $ - TB" measure="1" displayFolder="" measureGroup="Trial Balance" count="0"/>
    <cacheHierarchy uniqueName="[Measures].[Actual $ - GL Balance]" caption="Actual $ - GL Balance" measure="1" displayFolder="" measureGroup="General Ledger" count="0"/>
    <cacheHierarchy uniqueName="[Measures].[Debit $ - GL]" caption="Debit $ - GL" measure="1" displayFolder="" measureGroup="General Ledger" count="0"/>
    <cacheHierarchy uniqueName="[Measures].[Credit $ - GL]" caption="Credit $ - GL" measure="1" displayFolder="" measureGroup="General Ledger" count="0"/>
    <cacheHierarchy uniqueName="[Measures].[EBIDTA IS]" caption="EBIDTA IS" measure="1" displayFolder="" measureGroup="Income Statement"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XL_Count EAMonths]" caption="__XL_Count EAMonths" measure="1" displayFolder="" measureGroup="EAMonths" count="0" hidden="1"/>
    <cacheHierarchy uniqueName="[Measures].[__XL_Count General Journal]" caption="__XL_Count General Journal" measure="1" displayFolder="" measureGroup="General Journal" count="0" hidden="1"/>
    <cacheHierarchy uniqueName="[Measures].[__XL_Count Income Statement]" caption="__XL_Count Income Statement" measure="1" displayFolder="" measureGroup="Income Statement" count="0" hidden="1"/>
    <cacheHierarchy uniqueName="[Measures].[__XL_Count Balance Sheet]" caption="__XL_Count Balance Sheet" measure="1" displayFolder="" measureGroup="Balance Sheet" count="0" hidden="1"/>
    <cacheHierarchy uniqueName="[Measures].[__XL_Count Cash Flows]" caption="__XL_Count Cash Flows" measure="1" displayFolder="" measureGroup="Cash Flows" count="0" hidden="1"/>
    <cacheHierarchy uniqueName="[Measures].[__XL_Count Expected Actuals]" caption="__XL_Count Expected Actuals" measure="1" displayFolder="" measureGroup="Expected Actuals" count="0" hidden="1"/>
    <cacheHierarchy uniqueName="[Measures].[__XL_Count Trial Balance]" caption="__XL_Count Trial Balance" measure="1" displayFolder="" measureGroup="Trial Balance" count="0" hidden="1"/>
    <cacheHierarchy uniqueName="[Measures].[__XL_Count General Ledger]" caption="__XL_Count General Ledger" measure="1" displayFolder="" measureGroup="General Ledger" count="0" hidden="1"/>
    <cacheHierarchy uniqueName="[Measures].[__XL_Count ISCOA]" caption="__XL_Count ISCOA" measure="1" displayFolder="" measureGroup="ISCOA" count="0" hidden="1"/>
    <cacheHierarchy uniqueName="[Measures].[__No measures defined]" caption="__No measures defined" measure="1" displayFolder="" count="0" hidden="1"/>
    <cacheHierarchy uniqueName="[Measures].[Raw $ - Selected]" caption="Raw $ - Selected" measure="1" displayFolder="" measureGroup="Transactions" count="0" hidden="1"/>
    <cacheHierarchy uniqueName="[Measures].[Raw $ - Budget]" caption="Raw $ - Budget" measure="1" displayFolder="" measureGroup="Budgets" count="0" hidden="1"/>
    <cacheHierarchy uniqueName="[Measures].[Date_Inception]" caption="Date_Inception" measure="1" displayFolder="" measureGroup="_Helpers" count="0" hidden="1"/>
    <cacheHierarchy uniqueName="[Measures].[Date_LastSelected]" caption="Date_LastSelected" measure="1" displayFolder="" measureGroup="_Helpers" count="0" hidden="1"/>
    <cacheHierarchy uniqueName="[Measures].[Date_EndOfMonth]" caption="Date_EndOfMonth" measure="1" displayFolder="" measureGroup="_Helpers" count="0" hidden="1"/>
    <cacheHierarchy uniqueName="[Measures].[Date_StartOfYear]" caption="Date_StartOfYear" measure="1" displayFolder="" measureGroup="_Helpers" count="0" hidden="1"/>
    <cacheHierarchy uniqueName="[Measures].[Date_EndOfPriorMonth]" caption="Date_EndOfPriorMonth" measure="1" displayFolder="" measureGroup="_Helpers" count="0" hidden="1"/>
    <cacheHierarchy uniqueName="[Measures].[Date_EndOfPriorYear]" caption="Date_EndOfPriorYear" measure="1" displayFolder="" measureGroup="_Helpers" count="0" hidden="1"/>
    <cacheHierarchy uniqueName="[Measures].[Value_Statement]" caption="Value_Statement" measure="1" displayFolder="" measureGroup="_Helpers" count="0" hidden="1"/>
    <cacheHierarchy uniqueName="[Measures].[Value_Class]" caption="Value_Class" measure="1" displayFolder="" measureGroup="_Helpers" count="0" hidden="1"/>
    <cacheHierarchy uniqueName="[Measures].[Value_Group]" caption="Value_Group" measure="1" displayFolder="" measureGroup="_Helpers" count="0" hidden="1"/>
    <cacheHierarchy uniqueName="[Measures].[Value_Account]" caption="Value_Account" measure="1" displayFolder="" measureGroup="_Helpers" count="0" hidden="1"/>
    <cacheHierarchy uniqueName="[Measures].[Value_SCFHeadLevel]" caption="Value_SCFHeadLevel" measure="1" displayFolder="" measureGroup="_Helpers" count="0" hidden="1"/>
    <cacheHierarchy uniqueName="[Measures].[Value_SCFSubHeadLevel]" caption="Value_SCFSubHeadLevel" measure="1" displayFolder="" measureGroup="_Helpers" count="0" hidden="1"/>
    <cacheHierarchy uniqueName="[Measures].[Raw $ - LTD EoPM]" caption="Raw $ - LTD EoPM" measure="1" displayFolder="" measureGroup="Transactions" count="0" hidden="1"/>
    <cacheHierarchy uniqueName="[Measures].[Cash Open $ - SCF]" caption="Cash Open $ - SCF" measure="1" displayFolder="" measureGroup="Cash Flows" count="0" hidden="1"/>
    <cacheHierarchy uniqueName="[Measures].[Cash Change $ - SCF]" caption="Cash Change $ - SCF" measure="1" displayFolder="" measureGroup="Cash Flows" count="0" hidden="1"/>
    <cacheHierarchy uniqueName="[Measures].[Non-Cash $ - SCF]" caption="Non-Cash $ - SCF" measure="1" displayFolder="" measureGroup="Cash Flows" count="0" hidden="1"/>
    <cacheHierarchy uniqueName="[Measures].[Raw $ - YTD]" caption="Raw $ - YTD" measure="1" displayFolder="" measureGroup="Transactions" count="0" hidden="1"/>
    <cacheHierarchy uniqueName="[Measures].[Raw $ - LTD]" caption="Raw $ - LTD" measure="1" displayFolder="" measureGroup="Transactions" count="0" hidden="1"/>
    <cacheHierarchy uniqueName="[Measures].[Value_GLDisplayOrder]" caption="Value_GLDisplayOrder" measure="1" displayFolder="" measureGroup="_Helpers" count="0" hidden="1"/>
    <cacheHierarchy uniqueName="[Measures].[Raw $ - YTD EoPM]" caption="Raw $ - YTD EoPM" measure="1" displayFolder="" measureGroup="Transactions" count="0" hidden="1"/>
    <cacheHierarchy uniqueName="[Measures].[Raw $ - GL Open]" caption="Raw $ - GL Open" measure="1" displayFolder="" measureGroup="General Ledger" count="0" hidden="1"/>
    <cacheHierarchy uniqueName="[Measures].[Raw $ - GL End]" caption="Raw $ - GL End" measure="1" displayFolder="" measureGroup="General Ledger" count="0" hidden="1"/>
    <cacheHierarchy uniqueName="[Measures].[Raw $ - GL Run]" caption="Raw $ - GL Run" measure="1" displayFolder="" measureGroup="General Ledger" count="0" hidden="1"/>
  </cacheHierarchies>
  <kpis count="0"/>
  <extLst>
    <ext xmlns:x14="http://schemas.microsoft.com/office/spreadsheetml/2009/9/main" uri="{725AE2AE-9491-48be-B2B4-4EB974FC3084}">
      <x14:pivotCacheDefinition slicerData="1" pivotCacheId="40682683"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F6FA239-D48D-4D98-ACA6-4D623B8E6A1B}" name="pt_General_Journal" cacheId="1226" applyNumberFormats="0" applyBorderFormats="0" applyFontFormats="0" applyPatternFormats="0" applyAlignmentFormats="0" applyWidthHeightFormats="1" dataCaption="Values" tag="51264f62-fa90-4f02-914b-fea258b13ee3" updatedVersion="8" minRefreshableVersion="5" subtotalHiddenItems="1" itemPrintTitles="1" createdVersion="8" indent="0" compact="0" compactData="0" multipleFieldFilters="0">
  <location ref="B11:H86" firstHeaderRow="0" firstDataRow="1" firstDataCol="5"/>
  <pivotFields count="8">
    <pivotField axis="axisRow" compact="0" allDrilled="1" outline="0" subtotalTop="0" showAll="0" dataSourceSort="1" defaultSubtotal="0" defaultAttributeDrillState="1">
      <items count="8">
        <item x="0"/>
        <item x="1"/>
        <item x="2"/>
        <item x="3"/>
        <item x="4"/>
        <item x="5"/>
        <item x="6"/>
        <item x="7"/>
      </items>
    </pivotField>
    <pivotField axis="axisRow" compact="0" allDrilled="1" outline="0" subtotalTop="0" showAll="0" insertBlankRow="1" dataSourceSort="1" defaultAttributeDrillState="1">
      <items count="17">
        <item x="0"/>
        <item x="1"/>
        <item x="2"/>
        <item x="3"/>
        <item x="4"/>
        <item x="5"/>
        <item x="6"/>
        <item x="7"/>
        <item x="8"/>
        <item x="9"/>
        <item x="10"/>
        <item x="11"/>
        <item x="12"/>
        <item x="13"/>
        <item x="14"/>
        <item x="15"/>
        <item t="default"/>
      </items>
    </pivotField>
    <pivotField axis="axisRow" compact="0" allDrilled="1" outline="0" subtotalTop="0" showAll="0" dataSourceSort="1" defaultSubtotal="0" defaultAttributeDrillState="1">
      <items count="15">
        <item x="0"/>
        <item x="1"/>
        <item x="2"/>
        <item x="3"/>
        <item x="4"/>
        <item x="5"/>
        <item x="6"/>
        <item x="7"/>
        <item x="8"/>
        <item x="9"/>
        <item x="10"/>
        <item x="11"/>
        <item x="12"/>
        <item x="13"/>
        <item x="1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2">
        <item x="0"/>
        <item x="1"/>
        <item x="2"/>
        <item x="3"/>
        <item x="4"/>
        <item x="5"/>
        <item x="6"/>
        <item x="7"/>
        <item x="8"/>
        <item x="9"/>
        <item x="10"/>
        <item x="11"/>
      </items>
    </pivotField>
    <pivotField axis="axisRow" compact="0" allDrilled="1" outline="0" subtotalTop="0" showAll="0" dataSourceSort="1" defaultSubtotal="0" defaultAttributeDrillState="1">
      <items count="3">
        <item n=" " x="0"/>
        <item x="1"/>
        <item x="2"/>
      </items>
    </pivotField>
    <pivotField dataField="1" compact="0" outline="0" subtotalTop="0" showAll="0" defaultSubtotal="0"/>
    <pivotField dataField="1" compact="0" outline="0" subtotalTop="0" showAll="0" defaultSubtotal="0"/>
    <pivotField compact="0" allDrilled="1" outline="0" subtotalTop="0" showAll="0" dataSourceSort="1" defaultSubtotal="0" defaultAttributeDrillState="1"/>
  </pivotFields>
  <rowFields count="5">
    <field x="0"/>
    <field x="1"/>
    <field x="2"/>
    <field x="3"/>
    <field x="4"/>
  </rowFields>
  <rowItems count="75">
    <i>
      <x/>
      <x/>
      <x/>
      <x/>
      <x/>
    </i>
    <i r="2">
      <x v="1"/>
      <x/>
      <x/>
    </i>
    <i t="default" r="1">
      <x/>
    </i>
    <i t="blank" r="1">
      <x/>
    </i>
    <i r="1">
      <x v="1"/>
      <x v="2"/>
      <x v="1"/>
      <x/>
    </i>
    <i r="2">
      <x v="3"/>
      <x v="1"/>
      <x/>
    </i>
    <i t="default" r="1">
      <x v="1"/>
    </i>
    <i t="blank" r="1">
      <x v="1"/>
    </i>
    <i r="1">
      <x v="2"/>
      <x v="4"/>
      <x v="2"/>
      <x/>
    </i>
    <i r="2">
      <x v="3"/>
      <x v="2"/>
      <x/>
    </i>
    <i t="default" r="1">
      <x v="2"/>
    </i>
    <i t="blank" r="1">
      <x v="2"/>
    </i>
    <i>
      <x v="1"/>
      <x v="3"/>
      <x/>
      <x v="3"/>
      <x/>
    </i>
    <i r="2">
      <x v="5"/>
      <x v="3"/>
      <x/>
    </i>
    <i t="default" r="1">
      <x v="3"/>
    </i>
    <i t="blank" r="1">
      <x v="3"/>
    </i>
    <i>
      <x v="2"/>
      <x v="4"/>
      <x v="5"/>
      <x v="4"/>
      <x/>
    </i>
    <i r="2">
      <x v="6"/>
      <x v="4"/>
      <x/>
    </i>
    <i t="default" r="1">
      <x v="4"/>
    </i>
    <i t="blank" r="1">
      <x v="4"/>
    </i>
    <i>
      <x v="3"/>
      <x v="5"/>
      <x v="5"/>
      <x v="4"/>
      <x/>
    </i>
    <i r="2">
      <x v="6"/>
      <x v="4"/>
      <x/>
    </i>
    <i t="default" r="1">
      <x v="5"/>
    </i>
    <i t="blank" r="1">
      <x v="5"/>
    </i>
    <i r="1">
      <x v="6"/>
      <x v="7"/>
      <x v="5"/>
      <x v="1"/>
    </i>
    <i r="2">
      <x v="5"/>
      <x v="5"/>
      <x/>
    </i>
    <i r="2">
      <x v="8"/>
      <x v="5"/>
      <x/>
    </i>
    <i r="2">
      <x v="9"/>
      <x v="5"/>
      <x/>
    </i>
    <i t="default" r="1">
      <x v="6"/>
    </i>
    <i t="blank" r="1">
      <x v="6"/>
    </i>
    <i>
      <x v="4"/>
      <x v="7"/>
      <x/>
      <x v="6"/>
      <x/>
    </i>
    <i r="2">
      <x v="6"/>
      <x v="6"/>
      <x/>
    </i>
    <i t="default" r="1">
      <x v="7"/>
    </i>
    <i t="blank" r="1">
      <x v="7"/>
    </i>
    <i r="1">
      <x v="8"/>
      <x/>
      <x v="7"/>
      <x/>
    </i>
    <i r="2">
      <x v="5"/>
      <x v="7"/>
      <x/>
    </i>
    <i r="2">
      <x v="8"/>
      <x v="7"/>
      <x/>
    </i>
    <i r="2">
      <x v="9"/>
      <x v="7"/>
      <x/>
    </i>
    <i t="default" r="1">
      <x v="8"/>
    </i>
    <i t="blank" r="1">
      <x v="8"/>
    </i>
    <i>
      <x v="5"/>
      <x v="9"/>
      <x v="7"/>
      <x v="5"/>
      <x v="2"/>
    </i>
    <i r="2">
      <x v="5"/>
      <x v="5"/>
      <x/>
    </i>
    <i r="2">
      <x v="8"/>
      <x v="5"/>
      <x/>
    </i>
    <i r="2">
      <x v="9"/>
      <x v="5"/>
      <x/>
    </i>
    <i t="default" r="1">
      <x v="9"/>
    </i>
    <i t="blank" r="1">
      <x v="9"/>
    </i>
    <i>
      <x v="6"/>
      <x v="10"/>
      <x v="6"/>
      <x v="8"/>
      <x/>
    </i>
    <i r="2">
      <x v="10"/>
      <x v="8"/>
      <x/>
    </i>
    <i t="default" r="1">
      <x v="10"/>
    </i>
    <i t="blank" r="1">
      <x v="10"/>
    </i>
    <i r="1">
      <x v="11"/>
      <x/>
      <x v="7"/>
      <x/>
    </i>
    <i r="2">
      <x v="5"/>
      <x v="7"/>
      <x/>
    </i>
    <i r="2">
      <x v="8"/>
      <x v="7"/>
      <x/>
    </i>
    <i r="2">
      <x v="9"/>
      <x v="7"/>
      <x/>
    </i>
    <i t="default" r="1">
      <x v="11"/>
    </i>
    <i t="blank" r="1">
      <x v="11"/>
    </i>
    <i>
      <x v="7"/>
      <x v="12"/>
      <x/>
      <x v="9"/>
      <x/>
    </i>
    <i r="2">
      <x v="11"/>
      <x v="9"/>
      <x/>
    </i>
    <i t="default" r="1">
      <x v="12"/>
    </i>
    <i t="blank" r="1">
      <x v="12"/>
    </i>
    <i r="1">
      <x v="13"/>
      <x v="12"/>
      <x v="10"/>
      <x/>
    </i>
    <i r="2">
      <x v="13"/>
      <x v="10"/>
      <x/>
    </i>
    <i t="default" r="1">
      <x v="13"/>
    </i>
    <i t="blank" r="1">
      <x v="13"/>
    </i>
    <i r="1">
      <x v="14"/>
      <x v="14"/>
      <x v="11"/>
      <x/>
    </i>
    <i r="2">
      <x v="13"/>
      <x v="11"/>
      <x/>
    </i>
    <i t="default" r="1">
      <x v="14"/>
    </i>
    <i t="blank" r="1">
      <x v="14"/>
    </i>
    <i r="1">
      <x v="15"/>
      <x/>
      <x v="7"/>
      <x/>
    </i>
    <i r="2">
      <x v="5"/>
      <x v="7"/>
      <x/>
    </i>
    <i r="2">
      <x v="8"/>
      <x v="7"/>
      <x/>
    </i>
    <i r="2">
      <x v="9"/>
      <x v="7"/>
      <x/>
    </i>
    <i t="default" r="1">
      <x v="15"/>
    </i>
    <i t="blank" r="1">
      <x v="15"/>
    </i>
    <i t="grand">
      <x/>
    </i>
  </rowItems>
  <colFields count="1">
    <field x="-2"/>
  </colFields>
  <colItems count="2">
    <i>
      <x/>
    </i>
    <i i="1">
      <x v="1"/>
    </i>
  </colItems>
  <dataFields count="2">
    <dataField name="Debit $" fld="5" subtotal="count" baseField="0" baseItem="0"/>
    <dataField name="Credit $" fld="6" subtotal="count" baseField="0" baseItem="0"/>
  </dataFields>
  <formats count="1">
    <format dxfId="71">
      <pivotArea dataOnly="0" labelOnly="1" outline="0" fieldPosition="0">
        <references count="1">
          <reference field="4294967294" count="2">
            <x v="0"/>
            <x v="1"/>
          </reference>
        </references>
      </pivotArea>
    </format>
  </formats>
  <pivotHierarchies count="12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Debit $"/>
    <pivotHierarchy dragToRow="0" dragToCol="0" dragToPage="0" dragToData="1" caption="Credit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filters count="1">
    <filter fld="0" type="dateBetween" evalOrder="-1" id="106" name="[Calendar].[Date]">
      <autoFilter ref="A1">
        <filterColumn colId="0">
          <customFilters and="1">
            <customFilter operator="greaterThanOrEqual" val="43466"/>
            <customFilter operator="lessThanOrEqual" val="43830"/>
          </customFilters>
        </filterColumn>
      </autoFilter>
      <extLst>
        <ext xmlns:x15="http://schemas.microsoft.com/office/spreadsheetml/2010/11/main" uri="{0605FD5F-26C8-4aeb-8148-2DB25E43C511}">
          <x15:pivotFilter useWholeDay="1"/>
        </ext>
      </extLst>
    </filter>
  </filters>
  <rowHierarchiesUsage count="5">
    <rowHierarchyUsage hierarchyUsage="0"/>
    <rowHierarchyUsage hierarchyUsage="23"/>
    <rowHierarchyUsage hierarchyUsage="7"/>
    <rowHierarchyUsage hierarchyUsage="24"/>
    <rowHierarchyUsage hierarchyUsage="1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JEDetail]"/>
        <x15:activeTabTopLevelEntity name="[Calendar]"/>
        <x15:activeTabTopLevelEntity name="[COA]"/>
        <x15:activeTabTopLevelEntity name="[Customer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E1F7BEB-8D24-4A48-89E2-A64A40D47065}" name="pt_Income_Statement" cacheId="1221" applyNumberFormats="0" applyBorderFormats="0" applyFontFormats="0" applyPatternFormats="0" applyAlignmentFormats="0" applyWidthHeightFormats="1" dataCaption="Values" grandTotalCaption="Net Income (Loss)" missingCaption="0" tag="c5965ca2-8fc7-4b68-b0f6-8620a878e57b" updatedVersion="8" minRefreshableVersion="5" subtotalHiddenItems="1" colGrandTotals="0" itemPrintTitles="1" createdVersion="8" indent="0" showHeaders="0" compact="0" outline="1" outlineData="1" compactData="0" multipleFieldFilters="0">
  <location ref="B11:P34" firstHeaderRow="0" firstDataRow="3" firstDataCol="3" rowPageCount="1" colPageCount="1"/>
  <pivotFields count="13">
    <pivotField axis="axisPage" compact="0" allDrilled="1" subtotalTop="0" showAll="0" dataSourceSort="1" defaultAttributeDrillState="1">
      <items count="1">
        <item t="default"/>
      </items>
    </pivotField>
    <pivotField axis="axisRow" subtotalCaption="Total ?" compact="0" allDrilled="1" subtotalTop="0" showAll="0" insertBlankRow="1" dataSourceSort="1" defaultAttributeDrillState="1">
      <items count="3">
        <item x="0" e="0"/>
        <item x="1"/>
        <item t="default"/>
      </items>
    </pivotField>
    <pivotField axis="axisRow" compact="0" allDrilled="1" subtotalTop="0" showAll="0" insertBlankRow="1" dataSourceSort="1" defaultAttributeDrillState="1">
      <items count="3">
        <item x="0"/>
        <item x="1"/>
        <item t="default"/>
      </items>
    </pivotField>
    <pivotField axis="axisRow" compact="0" allDrilled="1" subtotalTop="0" showAll="0" dataSourceSort="1" defaultAttributeDrillState="1">
      <items count="10">
        <item x="0"/>
        <item x="1"/>
        <item x="2"/>
        <item x="3"/>
        <item x="4"/>
        <item x="5"/>
        <item x="6"/>
        <item x="7"/>
        <item x="8"/>
        <item t="default"/>
      </items>
    </pivotField>
    <pivotField dataField="1" compact="0" subtotalTop="0" showAll="0"/>
    <pivotField axis="axisCol" compact="0" allDrilled="1" subtotalTop="0" showAll="0" dataSourceSort="1">
      <items count="4">
        <item x="0" e="0"/>
        <item x="1" e="0"/>
        <item x="2" e="0"/>
        <item t="default"/>
      </items>
    </pivotField>
    <pivotField axis="axisCol" compact="0" allDrilled="1" subtotalTop="0" showAll="0" dataSourceSort="1" defaultAttributeDrillState="1">
      <items count="13">
        <item x="0"/>
        <item x="1"/>
        <item x="2"/>
        <item x="3"/>
        <item x="4"/>
        <item x="5"/>
        <item x="6"/>
        <item x="7"/>
        <item x="8"/>
        <item x="9"/>
        <item x="10"/>
        <item x="11"/>
        <item t="default"/>
      </items>
    </pivotField>
    <pivotField dataField="1" compact="0" subtotalTop="0" showAll="0"/>
    <pivotField dataField="1" compact="0" subtotalTop="0" showAll="0"/>
    <pivotField dataField="1" compact="0" subtotalTop="0" showAll="0"/>
    <pivotField dataField="1" compact="0" subtotalTop="0" showAll="0"/>
    <pivotField dataField="1" compact="0" subtotalTop="0" showAll="0"/>
    <pivotField compact="0" allDrilled="1" subtotalTop="0" showAll="0" dataSourceSort="1" defaultAttributeDrillState="1">
      <items count="1">
        <item t="default"/>
      </items>
    </pivotField>
  </pivotFields>
  <rowFields count="3">
    <field x="1"/>
    <field x="2"/>
    <field x="3"/>
  </rowFields>
  <rowItems count="21">
    <i>
      <x/>
    </i>
    <i t="blank">
      <x/>
    </i>
    <i>
      <x v="1"/>
    </i>
    <i r="1">
      <x/>
    </i>
    <i r="2">
      <x/>
    </i>
    <i t="default" r="1">
      <x/>
    </i>
    <i t="blank" r="1">
      <x/>
    </i>
    <i r="1">
      <x v="1"/>
    </i>
    <i r="2">
      <x v="1"/>
    </i>
    <i r="2">
      <x v="2"/>
    </i>
    <i r="2">
      <x v="3"/>
    </i>
    <i r="2">
      <x v="4"/>
    </i>
    <i r="2">
      <x v="5"/>
    </i>
    <i r="2">
      <x v="6"/>
    </i>
    <i r="2">
      <x v="7"/>
    </i>
    <i r="2">
      <x v="8"/>
    </i>
    <i t="default" r="1">
      <x v="1"/>
    </i>
    <i t="blank" r="1">
      <x v="1"/>
    </i>
    <i t="default">
      <x v="1"/>
    </i>
    <i t="blank">
      <x v="1"/>
    </i>
    <i t="grand">
      <x/>
    </i>
  </rowItems>
  <colFields count="3">
    <field x="5"/>
    <field x="6"/>
    <field x="-2"/>
  </colFields>
  <colItems count="12">
    <i>
      <x/>
      <x v="1048832"/>
      <x/>
    </i>
    <i r="2" i="1">
      <x v="1"/>
    </i>
    <i r="2" i="2">
      <x v="2"/>
    </i>
    <i r="2" i="3">
      <x v="3"/>
    </i>
    <i r="2" i="4">
      <x v="4"/>
    </i>
    <i r="2" i="5">
      <x v="5"/>
    </i>
    <i>
      <x v="1"/>
      <x v="1048832"/>
      <x/>
    </i>
    <i r="2" i="1">
      <x v="1"/>
    </i>
    <i r="2" i="2">
      <x v="2"/>
    </i>
    <i r="2" i="3">
      <x v="3"/>
    </i>
    <i r="2" i="4">
      <x v="4"/>
    </i>
    <i r="2" i="5">
      <x v="5"/>
    </i>
  </colItems>
  <pageFields count="1">
    <pageField fld="0" hier="10" name="[COA].[Statement].&amp;[IS]" cap="IS"/>
  </pageFields>
  <dataFields count="6">
    <dataField name="Actual $" fld="4" subtotal="count" baseField="0" baseItem="0"/>
    <dataField name="% of Rev" fld="7" subtotal="count" baseField="0" baseItem="0"/>
    <dataField name="Budget $" fld="8" subtotal="count" baseField="0" baseItem="0"/>
    <dataField name="% of Rev " fld="9" subtotal="count" baseField="0" baseItem="0"/>
    <dataField name="Variance $" fld="10" subtotal="count" baseField="0" baseItem="0" numFmtId="167"/>
    <dataField name="Var % vs Budget" fld="11" subtotal="count" baseField="0" baseItem="0"/>
  </dataFields>
  <formats count="1">
    <format dxfId="70">
      <pivotArea dataOnly="0" labelOnly="1" outline="0" fieldPosition="0">
        <references count="2">
          <reference field="5" count="1" selected="0">
            <x v="2"/>
          </reference>
          <reference field="6" count="1">
            <x v="1048832"/>
          </reference>
        </references>
      </pivotArea>
    </format>
  </formats>
  <pivotHierarchies count="12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caption="Actual $"/>
    <pivotHierarchy dragToRow="0" dragToCol="0" dragToPage="0" dragToData="1"/>
    <pivotHierarchy dragToRow="0" dragToCol="0" dragToPage="0" dragToData="1"/>
    <pivotHierarchy dragToRow="0" dragToCol="0" dragToPage="0" dragToData="1" caption="% of Rev"/>
    <pivotHierarchy dragToRow="0" dragToCol="0" dragToPage="0" dragToData="1" caption="Budget $"/>
    <pivotHierarchy dragToRow="0" dragToCol="0" dragToPage="0" dragToData="1"/>
    <pivotHierarchy dragToRow="0" dragToCol="0" dragToPage="0" dragToData="1" caption="% of Rev "/>
    <pivotHierarchy dragToRow="0" dragToCol="0" dragToPage="0" dragToData="1" caption="Variance $"/>
    <pivotHierarchy dragToRow="0" dragToCol="0" dragToPage="0" dragToData="1" caption="Var % vs Budge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filters count="1">
    <filter fld="12" type="dateBetween" evalOrder="-1" id="91" name="[Calendar].[Date]">
      <autoFilter ref="A1">
        <filterColumn colId="0">
          <customFilters and="1">
            <customFilter operator="greaterThanOrEqual" val="43831"/>
            <customFilter operator="lessThanOrEqual" val="44561"/>
          </customFilters>
        </filterColumn>
      </autoFilter>
      <extLst>
        <ext xmlns:x15="http://schemas.microsoft.com/office/spreadsheetml/2010/11/main" uri="{0605FD5F-26C8-4aeb-8148-2DB25E43C511}">
          <x15:pivotFilter useWholeDay="1"/>
        </ext>
      </extLst>
    </filter>
  </filters>
  <rowHierarchiesUsage count="3">
    <rowHierarchyUsage hierarchyUsage="8"/>
    <rowHierarchyUsage hierarchyUsage="9"/>
    <rowHierarchyUsage hierarchyUsage="6"/>
  </rowHierarchiesUsage>
  <colHierarchiesUsage count="3">
    <colHierarchyUsage hierarchyUsage="1"/>
    <colHierarchyUsage hierarchyUsage="4"/>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COA]"/>
      </x15:pivotTableUISettings>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E66C642-E4C8-401E-B985-D529B9940E9B}" name="pt_Income_Statement" cacheId="1235" applyNumberFormats="0" applyBorderFormats="0" applyFontFormats="0" applyPatternFormats="0" applyAlignmentFormats="0" applyWidthHeightFormats="1" dataCaption="Values" grandTotalCaption="Net Income (Loss)" missingCaption="0" tag="43128d34-66d6-4e32-b4e2-45ce3b0bba33" updatedVersion="8" minRefreshableVersion="5" subtotalHiddenItems="1" rowGrandTotals="0" colGrandTotals="0" itemPrintTitles="1" createdVersion="8" indent="0" showHeaders="0" compact="0" outline="1" outlineData="1" compactData="0" multipleFieldFilters="0">
  <location ref="B11:F39" firstHeaderRow="1" firstDataRow="3" firstDataCol="3" rowPageCount="1" colPageCount="1"/>
  <pivotFields count="8">
    <pivotField axis="axisPage" compact="0" allDrilled="1" subtotalTop="0" showAll="0" dataSourceSort="1" defaultAttributeDrillState="1">
      <items count="1">
        <item t="default"/>
      </items>
    </pivotField>
    <pivotField axis="axisRow" compact="0" allDrilled="1" subtotalTop="0" showAll="0" dataSourceSort="1" defaultAttributeDrillState="1">
      <items count="8">
        <item x="0"/>
        <item x="1"/>
        <item x="2"/>
        <item x="3"/>
        <item x="4"/>
        <item x="5"/>
        <item x="6"/>
        <item t="default"/>
      </items>
    </pivotField>
    <pivotField axis="axisCol" compact="0" allDrilled="1" subtotalTop="0" showAll="0" dataSourceSort="1">
      <items count="4">
        <item x="0" e="0"/>
        <item x="1" e="0"/>
        <item x="2" e="0"/>
        <item t="default"/>
      </items>
    </pivotField>
    <pivotField axis="axisCol" compact="0" allDrilled="1" subtotalTop="0" showAll="0" dataSourceSort="1" defaultAttributeDrillState="1">
      <items count="13">
        <item x="0"/>
        <item x="1"/>
        <item x="2"/>
        <item x="3"/>
        <item x="4"/>
        <item x="5"/>
        <item x="6"/>
        <item x="7"/>
        <item x="8"/>
        <item x="9"/>
        <item x="10"/>
        <item x="11"/>
        <item t="default"/>
      </items>
    </pivotField>
    <pivotField compact="0" allDrilled="1" subtotalTop="0" showAll="0" dataSourceSort="1" defaultAttributeDrillState="1">
      <items count="1">
        <item t="default"/>
      </items>
    </pivotField>
    <pivotField dataField="1" compact="0" subtotalTop="0" showAll="0"/>
    <pivotField axis="axisRow" compact="0" allDrilled="1" subtotalTop="0" showAll="0" dataSourceSort="1">
      <items count="13">
        <item x="0" e="0"/>
        <item x="1"/>
        <item x="2" e="0"/>
        <item x="3" e="0"/>
        <item x="4"/>
        <item x="5" e="0"/>
        <item x="6" e="0"/>
        <item x="7" e="0"/>
        <item x="8" e="0"/>
        <item x="9" e="0"/>
        <item x="10" e="0"/>
        <item x="11" e="0"/>
        <item t="default"/>
      </items>
    </pivotField>
    <pivotField axis="axisRow" compact="0" allDrilled="1" subtotalTop="0" showAll="0" insertBlankRow="1" dataSourceSort="1" defaultAttributeDrillState="1">
      <items count="4">
        <item x="0"/>
        <item x="1"/>
        <item x="2" e="0"/>
        <item t="default"/>
      </items>
    </pivotField>
  </pivotFields>
  <rowFields count="3">
    <field x="7"/>
    <field x="6"/>
    <field x="1"/>
  </rowFields>
  <rowItems count="26">
    <i>
      <x/>
    </i>
    <i r="1">
      <x/>
    </i>
    <i r="1">
      <x v="1"/>
    </i>
    <i r="2">
      <x/>
    </i>
    <i r="2">
      <x v="1"/>
    </i>
    <i t="default" r="1">
      <x v="1"/>
    </i>
    <i r="1">
      <x v="2"/>
    </i>
    <i r="1">
      <x v="3"/>
    </i>
    <i r="1">
      <x v="4"/>
    </i>
    <i r="2">
      <x v="2"/>
    </i>
    <i r="2">
      <x v="3"/>
    </i>
    <i r="2">
      <x v="4"/>
    </i>
    <i r="2">
      <x v="5"/>
    </i>
    <i r="2">
      <x v="6"/>
    </i>
    <i t="default" r="1">
      <x v="4"/>
    </i>
    <i r="1">
      <x v="5"/>
    </i>
    <i r="1">
      <x v="6"/>
    </i>
    <i r="1">
      <x v="7"/>
    </i>
    <i r="1">
      <x v="8"/>
    </i>
    <i t="blank">
      <x/>
    </i>
    <i>
      <x v="1"/>
    </i>
    <i r="1">
      <x v="9"/>
    </i>
    <i r="1">
      <x v="10"/>
    </i>
    <i r="1">
      <x v="11"/>
    </i>
    <i t="blank">
      <x v="1"/>
    </i>
    <i>
      <x v="2"/>
    </i>
  </rowItems>
  <colFields count="2">
    <field x="2"/>
    <field x="3"/>
  </colFields>
  <colItems count="2">
    <i>
      <x/>
    </i>
    <i>
      <x v="1"/>
    </i>
  </colItems>
  <pageFields count="1">
    <pageField fld="0" hier="10" name="[COA].[Statement].&amp;[IS]" cap="IS"/>
  </pageFields>
  <dataFields count="1">
    <dataField fld="5" subtotal="count" baseField="0" baseItem="0"/>
  </dataFields>
  <formats count="7">
    <format dxfId="29">
      <pivotArea dataOnly="0" labelOnly="1" outline="0" fieldPosition="0">
        <references count="2">
          <reference field="2" count="1" selected="0">
            <x v="2"/>
          </reference>
          <reference field="3" count="1">
            <x v="1048832"/>
          </reference>
        </references>
      </pivotArea>
    </format>
    <format dxfId="28">
      <pivotArea outline="0" fieldPosition="0">
        <references count="3">
          <reference field="4294967294" count="1" selected="0">
            <x v="0"/>
          </reference>
          <reference field="2" count="1" selected="0">
            <x v="1"/>
          </reference>
          <reference field="3" count="1" selected="0">
            <x v="1048832"/>
          </reference>
        </references>
      </pivotArea>
    </format>
    <format dxfId="27">
      <pivotArea dataOnly="0" labelOnly="1" outline="0" fieldPosition="0">
        <references count="2">
          <reference field="2" count="1" selected="0">
            <x v="0"/>
          </reference>
          <reference field="3" count="1">
            <x v="1048832"/>
          </reference>
        </references>
      </pivotArea>
    </format>
    <format dxfId="26">
      <pivotArea outline="0" collapsedLevelsAreSubtotals="1" fieldPosition="0"/>
    </format>
    <format dxfId="25">
      <pivotArea dataOnly="0" labelOnly="1" outline="0" fieldPosition="0">
        <references count="1">
          <reference field="2" count="2">
            <x v="0"/>
            <x v="1"/>
          </reference>
        </references>
      </pivotArea>
    </format>
    <format dxfId="24">
      <pivotArea outline="0" collapsedLevelsAreSubtotals="1" fieldPosition="0"/>
    </format>
    <format dxfId="22">
      <pivotArea dataOnly="0" labelOnly="1" outline="0" fieldPosition="0">
        <references count="1">
          <reference field="2" count="2">
            <x v="0"/>
            <x v="1"/>
          </reference>
        </references>
      </pivotArea>
    </format>
  </formats>
  <pivotHierarchies count="12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caption="Actual $"/>
    <pivotHierarchy dragToRow="0" dragToCol="0" dragToPage="0" dragToData="1"/>
    <pivotHierarchy dragToRow="0" dragToCol="0" dragToPage="0" dragToData="1"/>
    <pivotHierarchy dragToRow="0" dragToCol="0" dragToPage="0" dragToData="1" caption="% of Rev"/>
    <pivotHierarchy dragToRow="0" dragToCol="0" dragToPage="0" dragToData="1" caption="Budget $"/>
    <pivotHierarchy dragToRow="0" dragToCol="0" dragToPage="0" dragToData="1"/>
    <pivotHierarchy dragToRow="0" dragToCol="0" dragToPage="0" dragToData="1" caption="% of Rev "/>
    <pivotHierarchy dragToRow="0" dragToCol="0" dragToPage="0" dragToData="1" caption="Variance $"/>
    <pivotHierarchy dragToRow="0" dragToCol="0" dragToPage="0" dragToData="1" caption="Var % vs Budge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filters count="1">
    <filter fld="4" type="dateBetween" evalOrder="-1" id="91" name="[Calendar].[Date]">
      <autoFilter ref="A1">
        <filterColumn colId="0">
          <customFilters and="1">
            <customFilter operator="greaterThanOrEqual" val="43831"/>
            <customFilter operator="lessThanOrEqual" val="44561"/>
          </customFilters>
        </filterColumn>
      </autoFilter>
      <extLst>
        <ext xmlns:x15="http://schemas.microsoft.com/office/spreadsheetml/2010/11/main" uri="{0605FD5F-26C8-4aeb-8148-2DB25E43C511}">
          <x15:pivotFilter useWholeDay="1"/>
        </ext>
      </extLst>
    </filter>
  </filters>
  <rowHierarchiesUsage count="3">
    <rowHierarchyUsage hierarchyUsage="19"/>
    <rowHierarchyUsage hierarchyUsage="20"/>
    <rowHierarchyUsage hierarchyUsage="6"/>
  </rowHierarchiesUsage>
  <colHierarchiesUsage count="2">
    <colHierarchyUsage hierarchyUsage="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COA]"/>
        <x15:activeTabTopLevelEntity name="[ISCOA]"/>
      </x15:pivotTableUISettings>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F062641-F595-4DE1-8377-F2763FE4BD6A}" name="pt_Balance_Sheet" cacheId="1217" applyNumberFormats="0" applyBorderFormats="0" applyFontFormats="0" applyPatternFormats="0" applyAlignmentFormats="0" applyWidthHeightFormats="1" dataCaption="Values" missingCaption="0" tag="7506fb77-6918-48ed-abfd-236d4a11935a" updatedVersion="8" minRefreshableVersion="5" subtotalHiddenItems="1" rowGrandTotals="0" colGrandTotals="0" itemPrintTitles="1" createdVersion="8" indent="0" showHeaders="0" compact="0" outline="1" outlineData="1" compactData="0" multipleFieldFilters="0">
  <location ref="B11:G45" firstHeaderRow="1" firstDataRow="3" firstDataCol="3" rowPageCount="1" colPageCount="1"/>
  <pivotFields count="7">
    <pivotField axis="axisCol" compact="0" allDrilled="1" subtotalTop="0" showAll="0" dataSourceSort="1">
      <items count="4">
        <item x="0" e="0"/>
        <item x="1" e="0"/>
        <item x="2" e="0"/>
        <item t="default"/>
      </items>
    </pivotField>
    <pivotField axis="axisRow" subtotalCaption="Total ?" compact="0" allDrilled="1" subtotalTop="0" showAll="0" insertBlankRow="1" dataSourceSort="1" defaultAttributeDrillState="1">
      <items count="3">
        <item x="0"/>
        <item x="1"/>
        <item t="default"/>
      </items>
    </pivotField>
    <pivotField axis="axisRow" subtotalCaption="Total ?" compact="0" allDrilled="1" subtotalTop="0" showAll="0" insertBlankRow="1" dataSourceSort="1" defaultAttributeDrillState="1">
      <items count="6">
        <item x="0"/>
        <item x="1"/>
        <item x="2"/>
        <item x="3"/>
        <item x="4"/>
        <item t="default"/>
      </items>
    </pivotField>
    <pivotField axis="axisRow" compact="0" allDrilled="1" subtotalTop="0" showAll="0" dataSourceSort="1" defaultAttributeDrillState="1">
      <items count="13">
        <item x="0"/>
        <item x="1"/>
        <item x="2"/>
        <item x="3"/>
        <item x="4"/>
        <item x="5"/>
        <item x="6"/>
        <item x="7"/>
        <item x="8"/>
        <item x="9"/>
        <item x="10"/>
        <item x="11"/>
        <item t="default"/>
      </items>
    </pivotField>
    <pivotField axis="axisPage" compact="0" allDrilled="1" subtotalTop="0" showAll="0" dataSourceSort="1" defaultAttributeDrillState="1">
      <items count="1">
        <item t="default"/>
      </items>
    </pivotField>
    <pivotField axis="axisCol" compact="0" allDrilled="1" subtotalTop="0" showAll="0" dataSourceSort="1" defaultAttributeDrillState="1">
      <items count="13">
        <item x="0"/>
        <item x="1"/>
        <item x="2"/>
        <item x="3"/>
        <item x="4"/>
        <item x="5"/>
        <item x="6"/>
        <item x="7"/>
        <item x="8"/>
        <item x="9"/>
        <item x="10"/>
        <item x="11"/>
        <item t="default"/>
      </items>
    </pivotField>
    <pivotField dataField="1" compact="0" subtotalTop="0" showAll="0"/>
  </pivotFields>
  <rowFields count="3">
    <field x="1"/>
    <field x="2"/>
    <field x="3"/>
  </rowFields>
  <rowItems count="32">
    <i>
      <x/>
    </i>
    <i r="1">
      <x/>
    </i>
    <i r="2">
      <x/>
    </i>
    <i r="2">
      <x v="1"/>
    </i>
    <i r="2">
      <x v="2"/>
    </i>
    <i t="default" r="1">
      <x/>
    </i>
    <i t="blank" r="1">
      <x/>
    </i>
    <i r="1">
      <x v="1"/>
    </i>
    <i r="2">
      <x v="3"/>
    </i>
    <i r="2">
      <x v="4"/>
    </i>
    <i r="2">
      <x v="5"/>
    </i>
    <i r="2">
      <x v="6"/>
    </i>
    <i t="default" r="1">
      <x v="1"/>
    </i>
    <i t="blank" r="1">
      <x v="1"/>
    </i>
    <i t="default">
      <x/>
    </i>
    <i t="blank">
      <x/>
    </i>
    <i>
      <x v="1"/>
    </i>
    <i r="1">
      <x v="2"/>
    </i>
    <i r="2">
      <x v="7"/>
    </i>
    <i t="default" r="1">
      <x v="2"/>
    </i>
    <i t="blank" r="1">
      <x v="2"/>
    </i>
    <i r="1">
      <x v="3"/>
    </i>
    <i r="2">
      <x v="8"/>
    </i>
    <i t="default" r="1">
      <x v="3"/>
    </i>
    <i t="blank" r="1">
      <x v="3"/>
    </i>
    <i r="1">
      <x v="4"/>
    </i>
    <i r="2">
      <x v="9"/>
    </i>
    <i r="2">
      <x v="10"/>
    </i>
    <i r="2">
      <x v="11"/>
    </i>
    <i t="default" r="1">
      <x v="4"/>
    </i>
    <i t="blank" r="1">
      <x v="4"/>
    </i>
    <i t="default">
      <x v="1"/>
    </i>
  </rowItems>
  <colFields count="2">
    <field x="0"/>
    <field x="5"/>
  </colFields>
  <colItems count="3">
    <i>
      <x/>
    </i>
    <i>
      <x v="1"/>
    </i>
    <i>
      <x v="2"/>
    </i>
  </colItems>
  <pageFields count="1">
    <pageField fld="4" hier="10" name="[COA].[Statement].&amp;[BS]" cap="BS"/>
  </pageFields>
  <dataFields count="1">
    <dataField fld="6" subtotal="count" baseField="0" baseItem="0"/>
  </dataFields>
  <pivotHierarchies count="12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rowHierarchiesUsage count="3">
    <rowHierarchyUsage hierarchyUsage="8"/>
    <rowHierarchyUsage hierarchyUsage="9"/>
    <rowHierarchyUsage hierarchyUsage="6"/>
  </rowHierarchiesUsage>
  <colHierarchiesUsage count="2">
    <colHierarchyUsage hierarchyUsage="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COA]"/>
      </x15:pivotTableUISettings>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D27CFDD-C3BC-4494-9CE9-783F700295AA}" name="pt_CashFlows" cacheId="1213" applyNumberFormats="0" applyBorderFormats="0" applyFontFormats="0" applyPatternFormats="0" applyAlignmentFormats="0" applyWidthHeightFormats="1" dataCaption="Values" missingCaption="0" tag="7dc34c17-585b-4e14-a153-3a119e44021a" updatedVersion="8" minRefreshableVersion="5" subtotalHiddenItems="1" rowGrandTotals="0" colGrandTotals="0" itemPrintTitles="1" createdVersion="8" indent="0" showHeaders="0" compact="0" outline="1" outlineData="1" compactData="0" multipleFieldFilters="0">
  <location ref="B11:G45" firstHeaderRow="1" firstDataRow="3" firstDataCol="3"/>
  <pivotFields count="6">
    <pivotField axis="axisRow" subtotalCaption="Cash Generated From (Used By) ?" compact="0" allDrilled="1" subtotalTop="0" showAll="0" insertBlankRow="1" dataSourceSort="1" defaultAttributeDrillState="1">
      <items count="5">
        <item x="0"/>
        <item x="1"/>
        <item x="2"/>
        <item x="3"/>
        <item t="default"/>
      </items>
    </pivotField>
    <pivotField axis="axisRow" compact="0" allDrilled="1" subtotalTop="0" showAll="0" dataSourceSort="1">
      <items count="12">
        <item x="0"/>
        <item x="1" e="0"/>
        <item x="2" e="0"/>
        <item x="3" e="0"/>
        <item x="4" e="0"/>
        <item x="5" e="0"/>
        <item x="6" e="0"/>
        <item x="7" e="0"/>
        <item x="8" e="0"/>
        <item x="9" e="0"/>
        <item x="10" e="0"/>
        <item t="default"/>
      </items>
    </pivotField>
    <pivotField axis="axisRow" compact="0" allDrilled="1" subtotalTop="0" showAll="0" dataSourceSort="1" defaultAttributeDrillState="1">
      <items count="11">
        <item x="0"/>
        <item x="1"/>
        <item x="2"/>
        <item x="3"/>
        <item x="4"/>
        <item x="5"/>
        <item x="6"/>
        <item x="7"/>
        <item x="8"/>
        <item x="9"/>
        <item t="default"/>
      </items>
    </pivotField>
    <pivotField axis="axisCol" compact="0" allDrilled="1" subtotalTop="0" showAll="0" dataSourceSort="1">
      <items count="4">
        <item x="0" e="0"/>
        <item x="1" e="0"/>
        <item x="2" e="0"/>
        <item t="default"/>
      </items>
    </pivotField>
    <pivotField axis="axisCol" compact="0" allDrilled="1" subtotalTop="0" showAll="0" dataSourceSort="1" defaultAttributeDrillState="1">
      <items count="13">
        <item x="0"/>
        <item x="1"/>
        <item x="2"/>
        <item x="3"/>
        <item x="4"/>
        <item x="5"/>
        <item x="6"/>
        <item x="7"/>
        <item x="8"/>
        <item x="9"/>
        <item x="10"/>
        <item x="11"/>
        <item t="default"/>
      </items>
    </pivotField>
    <pivotField dataField="1" compact="0" showAll="0"/>
  </pivotFields>
  <rowFields count="3">
    <field x="0"/>
    <field x="1"/>
    <field x="2"/>
  </rowFields>
  <rowItems count="32">
    <i>
      <x/>
    </i>
    <i r="1">
      <x/>
    </i>
    <i r="2">
      <x/>
    </i>
    <i r="2">
      <x v="1"/>
    </i>
    <i r="2">
      <x v="2"/>
    </i>
    <i r="2">
      <x v="3"/>
    </i>
    <i r="2">
      <x v="4"/>
    </i>
    <i r="2">
      <x v="5"/>
    </i>
    <i r="2">
      <x v="6"/>
    </i>
    <i r="2">
      <x v="7"/>
    </i>
    <i r="2">
      <x v="8"/>
    </i>
    <i r="2">
      <x v="9"/>
    </i>
    <i t="default" r="1">
      <x/>
    </i>
    <i r="1">
      <x v="1"/>
    </i>
    <i r="1">
      <x v="2"/>
    </i>
    <i r="1">
      <x v="3"/>
    </i>
    <i r="1">
      <x v="4"/>
    </i>
    <i t="default">
      <x/>
    </i>
    <i t="blank">
      <x/>
    </i>
    <i>
      <x v="1"/>
    </i>
    <i r="1">
      <x v="5"/>
    </i>
    <i t="default">
      <x v="1"/>
    </i>
    <i t="blank">
      <x v="1"/>
    </i>
    <i>
      <x v="2"/>
    </i>
    <i r="1">
      <x v="6"/>
    </i>
    <i r="1">
      <x v="7"/>
    </i>
    <i t="default">
      <x v="2"/>
    </i>
    <i t="blank">
      <x v="2"/>
    </i>
    <i>
      <x v="3"/>
    </i>
    <i r="1">
      <x v="8"/>
    </i>
    <i r="1">
      <x v="9"/>
    </i>
    <i r="1">
      <x v="10"/>
    </i>
  </rowItems>
  <colFields count="2">
    <field x="3"/>
    <field x="4"/>
  </colFields>
  <colItems count="3">
    <i>
      <x/>
    </i>
    <i>
      <x v="1"/>
    </i>
    <i>
      <x v="2"/>
    </i>
  </colItems>
  <dataFields count="1">
    <dataField fld="5" subtotal="count" baseField="0" baseItem="0"/>
  </dataFields>
  <formats count="8">
    <format dxfId="69">
      <pivotArea dataOnly="0" labelOnly="1" outline="0" fieldPosition="0">
        <references count="1">
          <reference field="3" count="1">
            <x v="0"/>
          </reference>
        </references>
      </pivotArea>
    </format>
    <format dxfId="68">
      <pivotArea dataOnly="0" labelOnly="1" outline="0" fieldPosition="0">
        <references count="1">
          <reference field="3" count="1">
            <x v="2"/>
          </reference>
        </references>
      </pivotArea>
    </format>
    <format dxfId="67">
      <pivotArea dataOnly="0" labelOnly="1" outline="0" fieldPosition="0">
        <references count="1">
          <reference field="3" count="1" defaultSubtotal="1">
            <x v="0"/>
          </reference>
        </references>
      </pivotArea>
    </format>
    <format dxfId="66">
      <pivotArea dataOnly="0" labelOnly="1" outline="0" fieldPosition="0">
        <references count="1">
          <reference field="3" count="1" defaultSubtotal="1">
            <x v="1"/>
          </reference>
        </references>
      </pivotArea>
    </format>
    <format dxfId="65">
      <pivotArea dataOnly="0" labelOnly="1" outline="0" fieldPosition="0">
        <references count="1">
          <reference field="3" count="1" defaultSubtotal="1">
            <x v="2"/>
          </reference>
        </references>
      </pivotArea>
    </format>
    <format dxfId="64">
      <pivotArea dataOnly="0" labelOnly="1" outline="0" fieldPosition="0">
        <references count="2">
          <reference field="3" count="1" selected="0">
            <x v="0"/>
          </reference>
          <reference field="4" count="1">
            <x v="11"/>
          </reference>
        </references>
      </pivotArea>
    </format>
    <format dxfId="63">
      <pivotArea dataOnly="0" labelOnly="1" outline="0" fieldPosition="0">
        <references count="2">
          <reference field="3" count="1" selected="0">
            <x v="1"/>
          </reference>
          <reference field="4" count="0"/>
        </references>
      </pivotArea>
    </format>
    <format dxfId="62">
      <pivotArea dataOnly="0" labelOnly="1" outline="0" fieldPosition="0">
        <references count="2">
          <reference field="3" count="1" selected="0">
            <x v="2"/>
          </reference>
          <reference field="4" count="0"/>
        </references>
      </pivotArea>
    </format>
  </formats>
  <pivotHierarchies count="12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rowHierarchiesUsage count="3">
    <rowHierarchyUsage hierarchyUsage="26"/>
    <rowHierarchyUsage hierarchyUsage="27"/>
    <rowHierarchyUsage hierarchyUsage="6"/>
  </rowHierarchiesUsage>
  <colHierarchiesUsage count="2">
    <colHierarchyUsage hierarchyUsage="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SCF]"/>
        <x15:activeTabTopLevelEntity name="[COA]"/>
      </x15:pivotTableUISettings>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EF3D9C7-0139-4FE7-9875-849EA4872F67}" name="pt_Expected_Actuals" cacheId="1209" dataOnRows="1" applyNumberFormats="0" applyBorderFormats="0" applyFontFormats="0" applyPatternFormats="0" applyAlignmentFormats="0" applyWidthHeightFormats="1" dataCaption="Values" grandTotalCaption="Expected Profit (Loss)" missingCaption="0" tag="555ca8d0-4096-4627-90a1-3ede84fd17aa" updatedVersion="8" minRefreshableVersion="5" subtotalHiddenItems="1" itemPrintTitles="1" createdVersion="8" indent="0" showHeaders="0" compact="0" outline="1" outlineData="1" compactData="0" multipleFieldFilters="0">
  <location ref="B11:Q31" firstHeaderRow="1" firstDataRow="2" firstDataCol="3" rowPageCount="1" colPageCount="1"/>
  <pivotFields count="7">
    <pivotField axis="axisRow" compact="0" allDrilled="1" subtotalTop="0" showAll="0" insertBlankRow="1" dataSourceSort="1" defaultAttributeDrillState="1">
      <items count="4">
        <item x="0" e="0"/>
        <item x="1"/>
        <item x="2" e="0"/>
        <item t="default"/>
      </items>
    </pivotField>
    <pivotField axis="axisRow" subtotalCaption="Total ?" compact="0" allDrilled="1" subtotalTop="0" showAll="0" insertBlankRow="1" dataSourceSort="1" defaultAttributeDrillState="1">
      <items count="3">
        <item x="0" e="0"/>
        <item x="1"/>
        <item t="default"/>
      </items>
    </pivotField>
    <pivotField axis="axisPage" compact="0" allDrilled="1" subtotalTop="0" showAll="0" dataSourceSort="1" defaultAttributeDrillState="1">
      <items count="1">
        <item t="default"/>
      </items>
    </pivotField>
    <pivotField axis="axisCol" compact="0" allDrilled="1" subtotalTop="0" showAll="0" dataSourceSort="1" defaultAttributeDrillState="1">
      <items count="13">
        <item x="0"/>
        <item x="1"/>
        <item x="2"/>
        <item x="3"/>
        <item x="4"/>
        <item x="5"/>
        <item x="6"/>
        <item x="7"/>
        <item x="8"/>
        <item x="9"/>
        <item x="10"/>
        <item x="11"/>
        <item t="default"/>
      </items>
    </pivotField>
    <pivotField dataField="1" compact="0" showAll="0" defaultSubtotal="0"/>
    <pivotField compact="0" allDrilled="1" subtotalTop="0" showAll="0" dataSourceSort="1" defaultAttributeDrillState="1">
      <items count="1">
        <item t="default"/>
      </items>
    </pivotField>
    <pivotField axis="axisRow" compact="0" allDrilled="1" subtotalTop="0" showAll="0" dataSourceSort="1" defaultAttributeDrillState="1">
      <items count="9">
        <item x="0"/>
        <item x="1"/>
        <item x="2"/>
        <item x="3"/>
        <item x="4"/>
        <item x="5"/>
        <item x="6"/>
        <item x="7"/>
        <item t="default"/>
      </items>
    </pivotField>
  </pivotFields>
  <rowFields count="3">
    <field x="1"/>
    <field x="0"/>
    <field x="6"/>
  </rowFields>
  <rowItems count="19">
    <i>
      <x/>
    </i>
    <i t="blank">
      <x/>
    </i>
    <i>
      <x v="1"/>
    </i>
    <i r="1">
      <x/>
    </i>
    <i t="blank" r="1">
      <x/>
    </i>
    <i r="1">
      <x v="1"/>
    </i>
    <i r="2">
      <x/>
    </i>
    <i r="2">
      <x v="1"/>
    </i>
    <i r="2">
      <x v="2"/>
    </i>
    <i r="2">
      <x v="3"/>
    </i>
    <i r="2">
      <x v="4"/>
    </i>
    <i r="2">
      <x v="5"/>
    </i>
    <i r="2">
      <x v="6"/>
    </i>
    <i r="2">
      <x v="7"/>
    </i>
    <i t="default" r="1">
      <x v="1"/>
    </i>
    <i t="blank" r="1">
      <x v="1"/>
    </i>
    <i t="default">
      <x v="1"/>
    </i>
    <i t="blank">
      <x v="1"/>
    </i>
    <i t="grand">
      <x/>
    </i>
  </rowItems>
  <colFields count="1">
    <field x="3"/>
  </colFields>
  <colItems count="13">
    <i>
      <x/>
    </i>
    <i>
      <x v="1"/>
    </i>
    <i>
      <x v="2"/>
    </i>
    <i>
      <x v="3"/>
    </i>
    <i>
      <x v="4"/>
    </i>
    <i>
      <x v="5"/>
    </i>
    <i>
      <x v="6"/>
    </i>
    <i>
      <x v="7"/>
    </i>
    <i>
      <x v="8"/>
    </i>
    <i>
      <x v="9"/>
    </i>
    <i>
      <x v="10"/>
    </i>
    <i>
      <x v="11"/>
    </i>
    <i t="grand">
      <x/>
    </i>
  </colItems>
  <pageFields count="1">
    <pageField fld="2" hier="10" name="[COA].[Statement].&amp;[IS]" cap="IS"/>
  </pageFields>
  <dataFields count="1">
    <dataField fld="4" subtotal="count" baseField="0" baseItem="0"/>
  </dataFields>
  <formats count="4">
    <format dxfId="61">
      <pivotArea collapsedLevelsAreSubtotals="1" fieldPosition="0">
        <references count="3">
          <reference field="0" count="1">
            <x v="2"/>
          </reference>
          <reference field="1" count="1" selected="0">
            <x v="0"/>
          </reference>
          <reference field="3" count="0" selected="0"/>
        </references>
      </pivotArea>
    </format>
    <format dxfId="60">
      <pivotArea dataOnly="0" labelOnly="1" outline="0" fieldPosition="0">
        <references count="1">
          <reference field="3" count="0"/>
        </references>
      </pivotArea>
    </format>
    <format dxfId="59">
      <pivotArea dataOnly="0" labelOnly="1" grandCol="1" outline="0" fieldPosition="0"/>
    </format>
    <format dxfId="58">
      <pivotArea dataOnly="0" labelOnly="1" grandCol="1" outline="0" fieldPosition="0"/>
    </format>
  </formats>
  <pivotHierarchies count="12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filters count="1">
    <filter fld="5" type="dateBetween" evalOrder="-1" id="77" name="[Calendar].[Date]">
      <autoFilter ref="A1">
        <filterColumn colId="0">
          <customFilters and="1">
            <customFilter operator="greaterThanOrEqual" val="43952"/>
            <customFilter operator="lessThanOrEqual" val="43982"/>
          </customFilters>
        </filterColumn>
      </autoFilter>
      <extLst>
        <ext xmlns:x15="http://schemas.microsoft.com/office/spreadsheetml/2010/11/main" uri="{0605FD5F-26C8-4aeb-8148-2DB25E43C511}">
          <x15:pivotFilter useWholeDay="1"/>
        </ext>
      </extLst>
    </filter>
  </filters>
  <rowHierarchiesUsage count="3">
    <rowHierarchyUsage hierarchyUsage="8"/>
    <rowHierarchyUsage hierarchyUsage="9"/>
    <rowHierarchyUsage hierarchyUsage="6"/>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COA]"/>
        <x15:activeTabTopLevelEntity name="[EAMonths]"/>
      </x15:pivotTableUISettings>
    </ext>
    <ext xmlns:xpdl="http://schemas.microsoft.com/office/spreadsheetml/2016/pivotdefaultlayout" uri="{747A6164-185A-40DC-8AA5-F01512510D54}">
      <xpdl:pivotTableDefinition16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DA0E16A-BE9A-400D-8FA1-1BE37427689F}" name="pt_Trial_Balance" cacheId="1205" applyNumberFormats="0" applyBorderFormats="0" applyFontFormats="0" applyPatternFormats="0" applyAlignmentFormats="0" applyWidthHeightFormats="1" dataCaption="Values" grandTotalCaption=" " showMissing="0" tag="fa660b10-a444-4313-a4c7-bc422199feb5" updatedVersion="8" minRefreshableVersion="5" subtotalHiddenItems="1" colGrandTotals="0" itemPrintTitles="1" createdVersion="8" indent="0" compact="0" compactData="0" multipleFieldFilters="0">
  <location ref="B11:D33" firstHeaderRow="0" firstDataRow="1" firstDataCol="1"/>
  <pivotFields count="4">
    <pivotField name="Account" axis="axisRow" compact="0" allDrilled="1" outline="0" subtotalTop="0" showAll="0" dataSourceSort="1" defaultSubtotal="0" defaultAttributeDrillState="1">
      <items count="21">
        <item x="0"/>
        <item x="1"/>
        <item x="2"/>
        <item x="3"/>
        <item x="4"/>
        <item x="5"/>
        <item x="6"/>
        <item x="7"/>
        <item x="8"/>
        <item x="9"/>
        <item x="10"/>
        <item x="11"/>
        <item x="12"/>
        <item x="13"/>
        <item x="14"/>
        <item x="15"/>
        <item x="16"/>
        <item x="17"/>
        <item x="18"/>
        <item x="19"/>
        <item x="20"/>
      </items>
    </pivotField>
    <pivotField compact="0" allDrilled="1" outline="0" subtotalTop="0" showAll="0" dataSourceSort="1" defaultSubtotal="0" defaultAttributeDrillState="1"/>
    <pivotField dataField="1" compact="0" outline="0" subtotalTop="0" showAll="0" defaultSubtotal="0"/>
    <pivotField dataField="1" compact="0" outline="0" subtotalTop="0" showAll="0" defaultSubtotal="0"/>
  </pivotFields>
  <rowFields count="1">
    <field x="0"/>
  </rowFields>
  <rowItems count="22">
    <i>
      <x/>
    </i>
    <i>
      <x v="1"/>
    </i>
    <i>
      <x v="2"/>
    </i>
    <i>
      <x v="3"/>
    </i>
    <i>
      <x v="4"/>
    </i>
    <i>
      <x v="5"/>
    </i>
    <i>
      <x v="6"/>
    </i>
    <i>
      <x v="7"/>
    </i>
    <i>
      <x v="8"/>
    </i>
    <i>
      <x v="9"/>
    </i>
    <i>
      <x v="10"/>
    </i>
    <i>
      <x v="11"/>
    </i>
    <i>
      <x v="12"/>
    </i>
    <i>
      <x v="13"/>
    </i>
    <i>
      <x v="14"/>
    </i>
    <i>
      <x v="15"/>
    </i>
    <i>
      <x v="16"/>
    </i>
    <i>
      <x v="17"/>
    </i>
    <i>
      <x v="18"/>
    </i>
    <i>
      <x v="19"/>
    </i>
    <i>
      <x v="20"/>
    </i>
    <i t="grand">
      <x/>
    </i>
  </rowItems>
  <colFields count="1">
    <field x="-2"/>
  </colFields>
  <colItems count="2">
    <i>
      <x/>
    </i>
    <i i="1">
      <x v="1"/>
    </i>
  </colItems>
  <dataFields count="2">
    <dataField name="Debits" fld="2" subtotal="count" baseField="0" baseItem="0"/>
    <dataField name="Credits" fld="3" subtotal="count" baseField="0" baseItem="0"/>
  </dataFields>
  <formats count="1">
    <format dxfId="57">
      <pivotArea dataOnly="0" labelOnly="1" outline="0" fieldPosition="0">
        <references count="1">
          <reference field="4294967294" count="2">
            <x v="0"/>
            <x v="1"/>
          </reference>
        </references>
      </pivotArea>
    </format>
  </formats>
  <pivotHierarchies count="12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Debits"/>
    <pivotHierarchy dragToRow="0" dragToCol="0" dragToPage="0" dragToData="1" caption="Credi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filters count="1">
    <filter fld="1" type="dateBetween" evalOrder="-1" id="70" name="[Calendar].[Date]">
      <autoFilter ref="A1">
        <filterColumn colId="0">
          <customFilters and="1">
            <customFilter operator="greaterThanOrEqual" val="43831"/>
            <customFilter operator="lessThanOrEqual" val="44196"/>
          </customFilters>
        </filterColumn>
      </autoFilter>
      <extLst>
        <ext xmlns:x15="http://schemas.microsoft.com/office/spreadsheetml/2010/11/main" uri="{0605FD5F-26C8-4aeb-8148-2DB25E43C511}">
          <x15:pivotFilter useWholeDay="1"/>
        </ext>
      </extLst>
    </filter>
  </filters>
  <rowHierarchiesUsage count="1">
    <rowHierarchyUsage hierarchyUsage="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CO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0BAFA11-8CBD-4350-816E-340B3EB3EF72}" name="pt_General_Ledger" cacheId="1201" applyNumberFormats="0" applyBorderFormats="0" applyFontFormats="0" applyPatternFormats="0" applyAlignmentFormats="0" applyWidthHeightFormats="1" dataCaption="Values" showMissing="0" tag="00d5df30-0066-4f65-8723-35bcde68353a" updatedVersion="8" minRefreshableVersion="5" showDrill="0" subtotalHiddenItems="1" colGrandTotals="0" itemPrintTitles="1" createdVersion="8" indent="0" compact="0" compactData="0" multipleFieldFilters="0">
  <location ref="B11:I158" firstHeaderRow="0" firstDataRow="1" firstDataCol="5"/>
  <pivotFields count="10">
    <pivotField name="Account" axis="axisRow" compact="0" allDrilled="1" subtotalTop="0" showAll="0" insertBlankRow="1" dataSourceSort="1" defaultAttributeDrillState="1">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18">
        <item x="0"/>
        <item x="1"/>
        <item x="2"/>
        <item x="3"/>
        <item x="4"/>
        <item x="5"/>
        <item x="6"/>
        <item x="7"/>
        <item x="8"/>
        <item x="9"/>
        <item x="10"/>
        <item x="11"/>
        <item x="12"/>
        <item x="13"/>
        <item x="14"/>
        <item x="15"/>
        <item x="16"/>
        <item x="17"/>
      </items>
      <extLst>
        <ext xmlns:x14="http://schemas.microsoft.com/office/spreadsheetml/2009/9/main" uri="{2946ED86-A175-432a-8AC1-64E0C546D7DE}">
          <x14:pivotField fillDownLabels="1"/>
        </ext>
      </extLst>
    </pivotField>
    <pivotField dataField="1" compact="0" outline="0" subtotalTop="0" showAll="0" defaultSubtotal="0"/>
    <pivotField axis="axisRow" compact="0" allDrilled="1" outline="0" subtotalTop="0" showAll="0" dataSourceSort="1" defaultSubtotal="0" defaultAttributeDrillState="1">
      <items count="15">
        <item x="0"/>
        <item x="1"/>
        <item x="2"/>
        <item x="3"/>
        <item x="4"/>
        <item x="5"/>
        <item x="6"/>
        <item x="7"/>
        <item x="8"/>
        <item x="9"/>
        <item x="10"/>
        <item x="11"/>
        <item x="12"/>
        <item x="13"/>
        <item x="14"/>
      </items>
    </pivotField>
    <pivotField axis="axisRow" compact="0" allDrilled="1" outline="0" subtotalTop="0" showAll="0" dataSourceSort="1" defaultSubtotal="0" defaultAttributeDrillState="1">
      <items count="29">
        <item x="0"/>
        <item x="1"/>
        <item x="2"/>
        <item x="3"/>
        <item x="4"/>
        <item x="5"/>
        <item x="6"/>
        <item x="7"/>
        <item x="8"/>
        <item x="9"/>
        <item x="10"/>
        <item x="11"/>
        <item x="12"/>
        <item x="13"/>
        <item x="14"/>
        <item x="15"/>
        <item x="16"/>
        <item x="17"/>
        <item x="18"/>
        <item x="19"/>
        <item x="20"/>
        <item x="21"/>
        <item x="22"/>
        <item x="23"/>
        <item x="24"/>
        <item x="25"/>
        <item x="26"/>
        <item x="27"/>
        <item x="28"/>
      </items>
    </pivotField>
    <pivotField dataField="1" compact="0" outline="0" subtotalTop="0" showAll="0" defaultSubtotal="0"/>
    <pivotField dataField="1" compact="0" outline="0" subtotalTop="0" showAll="0" defaultSubtotal="0"/>
    <pivotField compact="0" allDrilled="1" outline="0" subtotalTop="0" showAll="0" dataSourceSort="1" defaultSubtotal="0" defaultAttributeDrillState="1"/>
    <pivotField compact="0" allDrilled="1" outline="0" subtotalTop="0" showAll="0" dataSourceSort="1" defaultSubtotal="0" defaultAttributeDrillState="1"/>
  </pivotFields>
  <rowFields count="5">
    <field x="0"/>
    <field x="1"/>
    <field x="2"/>
    <field x="4"/>
    <field x="5"/>
  </rowFields>
  <rowItems count="147">
    <i>
      <x/>
    </i>
    <i r="1">
      <x/>
    </i>
    <i r="1">
      <x v="1"/>
      <x/>
      <x/>
      <x/>
    </i>
    <i r="2">
      <x v="1"/>
      <x v="1"/>
      <x v="1"/>
    </i>
    <i r="2">
      <x v="2"/>
      <x v="2"/>
      <x v="2"/>
    </i>
    <i r="3">
      <x v="3"/>
      <x v="3"/>
    </i>
    <i r="2">
      <x v="3"/>
      <x v="2"/>
      <x v="4"/>
    </i>
    <i r="2">
      <x v="4"/>
      <x v="2"/>
      <x v="5"/>
    </i>
    <i r="3">
      <x v="4"/>
      <x v="6"/>
    </i>
    <i t="default">
      <x/>
    </i>
    <i t="blank">
      <x/>
    </i>
    <i>
      <x v="1"/>
    </i>
    <i r="1">
      <x/>
    </i>
    <i r="1">
      <x v="1"/>
      <x v="5"/>
      <x v="5"/>
      <x v="7"/>
    </i>
    <i r="2">
      <x v="6"/>
      <x v="5"/>
      <x v="8"/>
    </i>
    <i t="default">
      <x v="1"/>
    </i>
    <i t="blank">
      <x v="1"/>
    </i>
    <i>
      <x v="2"/>
    </i>
    <i r="1">
      <x/>
    </i>
    <i r="1">
      <x v="1"/>
      <x v="1"/>
      <x v="1"/>
      <x v="1"/>
    </i>
    <i r="2">
      <x v="7"/>
      <x v="6"/>
      <x v="9"/>
    </i>
    <i r="2">
      <x v="5"/>
      <x v="5"/>
      <x v="7"/>
    </i>
    <i r="3">
      <x v="6"/>
      <x v="10"/>
    </i>
    <i r="2">
      <x v="2"/>
      <x v="2"/>
      <x v="2"/>
    </i>
    <i r="2">
      <x v="6"/>
      <x v="5"/>
      <x v="8"/>
    </i>
    <i r="2">
      <x v="3"/>
      <x v="2"/>
      <x v="4"/>
    </i>
    <i r="2">
      <x v="4"/>
      <x v="2"/>
      <x v="5"/>
    </i>
    <i t="default">
      <x v="2"/>
    </i>
    <i t="blank">
      <x v="2"/>
    </i>
    <i>
      <x v="3"/>
    </i>
    <i r="1">
      <x/>
    </i>
    <i r="1">
      <x v="1"/>
      <x/>
      <x v="7"/>
      <x v="11"/>
    </i>
    <i t="default">
      <x v="3"/>
    </i>
    <i t="blank">
      <x v="3"/>
    </i>
    <i>
      <x v="4"/>
    </i>
    <i r="1">
      <x/>
    </i>
    <i r="1">
      <x v="1"/>
      <x v="4"/>
      <x v="8"/>
      <x v="12"/>
    </i>
    <i t="default">
      <x v="4"/>
    </i>
    <i t="blank">
      <x v="4"/>
    </i>
    <i>
      <x v="5"/>
    </i>
    <i r="1">
      <x/>
    </i>
    <i r="1">
      <x v="1"/>
      <x/>
      <x v="9"/>
      <x v="13"/>
    </i>
    <i t="default">
      <x v="5"/>
    </i>
    <i t="blank">
      <x v="5"/>
    </i>
    <i>
      <x v="6"/>
    </i>
    <i r="1">
      <x/>
    </i>
    <i r="1">
      <x v="1"/>
      <x v="4"/>
      <x v="10"/>
      <x v="14"/>
    </i>
    <i t="default">
      <x v="6"/>
    </i>
    <i t="blank">
      <x v="6"/>
    </i>
    <i>
      <x v="7"/>
    </i>
    <i r="1">
      <x/>
    </i>
    <i t="default">
      <x v="7"/>
    </i>
    <i t="blank">
      <x v="7"/>
    </i>
    <i>
      <x v="8"/>
    </i>
    <i r="1">
      <x/>
    </i>
    <i t="default">
      <x v="8"/>
    </i>
    <i t="blank">
      <x v="8"/>
    </i>
    <i>
      <x v="9"/>
    </i>
    <i r="1">
      <x/>
    </i>
    <i r="1">
      <x v="1"/>
      <x v="7"/>
      <x v="6"/>
      <x v="9"/>
    </i>
    <i r="2">
      <x v="5"/>
      <x v="6"/>
      <x v="10"/>
    </i>
    <i r="2">
      <x v="2"/>
      <x v="3"/>
      <x v="3"/>
    </i>
    <i r="2">
      <x v="3"/>
      <x v="11"/>
      <x v="15"/>
    </i>
    <i t="default">
      <x v="9"/>
    </i>
    <i t="blank">
      <x v="9"/>
    </i>
    <i>
      <x v="10"/>
    </i>
    <i r="1">
      <x/>
    </i>
    <i r="1">
      <x v="1"/>
      <x/>
      <x v="7"/>
      <x v="11"/>
    </i>
    <i r="3">
      <x v="9"/>
      <x v="13"/>
    </i>
    <i t="default">
      <x v="10"/>
    </i>
    <i t="blank">
      <x v="10"/>
    </i>
    <i>
      <x v="11"/>
    </i>
    <i r="1">
      <x/>
    </i>
    <i r="1">
      <x v="1"/>
      <x/>
      <x/>
      <x/>
    </i>
    <i t="default">
      <x v="11"/>
    </i>
    <i t="blank">
      <x v="11"/>
    </i>
    <i>
      <x v="12"/>
    </i>
    <i r="1">
      <x/>
    </i>
    <i t="default">
      <x v="12"/>
    </i>
    <i t="blank">
      <x v="12"/>
    </i>
    <i>
      <x v="13"/>
    </i>
    <i r="1">
      <x/>
    </i>
    <i t="default">
      <x v="13"/>
    </i>
    <i t="blank">
      <x v="13"/>
    </i>
    <i>
      <x v="14"/>
    </i>
    <i r="1">
      <x/>
    </i>
    <i t="default">
      <x v="14"/>
    </i>
    <i t="blank">
      <x v="14"/>
    </i>
    <i>
      <x v="15"/>
    </i>
    <i r="1">
      <x/>
    </i>
    <i r="1">
      <x v="1"/>
      <x v="5"/>
      <x v="5"/>
      <x v="7"/>
    </i>
    <i r="2">
      <x v="2"/>
      <x v="2"/>
      <x v="2"/>
    </i>
    <i r="2">
      <x v="6"/>
      <x v="5"/>
      <x v="8"/>
    </i>
    <i r="2">
      <x v="3"/>
      <x v="2"/>
      <x v="4"/>
    </i>
    <i r="2">
      <x v="4"/>
      <x v="2"/>
      <x v="5"/>
    </i>
    <i t="default">
      <x v="15"/>
    </i>
    <i t="blank">
      <x v="15"/>
    </i>
    <i>
      <x v="16"/>
    </i>
    <i r="1">
      <x/>
    </i>
    <i r="1">
      <x v="1"/>
      <x v="5"/>
      <x v="5"/>
      <x v="7"/>
    </i>
    <i r="2">
      <x v="2"/>
      <x v="2"/>
      <x v="2"/>
    </i>
    <i r="2">
      <x v="6"/>
      <x v="5"/>
      <x v="8"/>
    </i>
    <i r="2">
      <x v="3"/>
      <x v="2"/>
      <x v="4"/>
    </i>
    <i r="2">
      <x v="4"/>
      <x v="2"/>
      <x v="5"/>
    </i>
    <i t="default">
      <x v="16"/>
    </i>
    <i t="blank">
      <x v="16"/>
    </i>
    <i>
      <x v="17"/>
    </i>
    <i r="1">
      <x/>
    </i>
    <i t="default">
      <x v="17"/>
    </i>
    <i t="blank">
      <x v="17"/>
    </i>
    <i>
      <x v="18"/>
    </i>
    <i r="1">
      <x/>
    </i>
    <i r="1">
      <x v="1"/>
      <x v="4"/>
      <x v="10"/>
      <x v="14"/>
    </i>
    <i r="3">
      <x v="8"/>
      <x v="12"/>
    </i>
    <i t="default">
      <x v="18"/>
    </i>
    <i t="blank">
      <x v="18"/>
    </i>
    <i>
      <x v="19"/>
    </i>
    <i r="1">
      <x/>
    </i>
    <i r="1">
      <x v="1"/>
      <x v="4"/>
      <x v="4"/>
      <x v="6"/>
    </i>
    <i t="default">
      <x v="19"/>
    </i>
    <i t="blank">
      <x v="19"/>
    </i>
    <i>
      <x v="20"/>
    </i>
    <i r="1">
      <x/>
    </i>
    <i t="default">
      <x v="20"/>
    </i>
    <i t="blank">
      <x v="20"/>
    </i>
    <i>
      <x v="21"/>
    </i>
    <i r="1">
      <x/>
    </i>
    <i r="1">
      <x v="1"/>
      <x v="3"/>
      <x v="11"/>
      <x v="15"/>
    </i>
    <i t="default">
      <x v="21"/>
    </i>
    <i t="blank">
      <x v="21"/>
    </i>
    <i>
      <x v="22"/>
    </i>
    <i r="1">
      <x/>
    </i>
    <i t="default">
      <x v="22"/>
    </i>
    <i t="blank">
      <x v="22"/>
    </i>
    <i>
      <x v="23"/>
    </i>
    <i r="1">
      <x/>
    </i>
    <i t="default">
      <x v="23"/>
    </i>
    <i t="blank">
      <x v="23"/>
    </i>
    <i>
      <x v="24"/>
    </i>
    <i r="1">
      <x/>
    </i>
    <i t="default">
      <x v="24"/>
    </i>
    <i t="blank">
      <x v="24"/>
    </i>
    <i>
      <x v="25"/>
    </i>
    <i r="1">
      <x/>
    </i>
    <i t="default">
      <x v="25"/>
    </i>
    <i t="blank">
      <x v="25"/>
    </i>
    <i t="grand">
      <x/>
    </i>
  </rowItems>
  <colFields count="1">
    <field x="-2"/>
  </colFields>
  <colItems count="3">
    <i>
      <x/>
    </i>
    <i i="1">
      <x v="1"/>
    </i>
    <i i="2">
      <x v="2"/>
    </i>
  </colItems>
  <dataFields count="3">
    <dataField name="Debit" fld="6" subtotal="count" baseField="0" baseItem="0"/>
    <dataField name="Credit" fld="7" subtotal="count" baseField="0" baseItem="0"/>
    <dataField name="Balance" fld="3" subtotal="count" baseField="1" baseItem="0" numFmtId="168"/>
  </dataFields>
  <formats count="26">
    <format dxfId="56">
      <pivotArea outline="0" fieldPosition="0">
        <references count="6">
          <reference field="4294967294" count="1" selected="0">
            <x v="2"/>
          </reference>
          <reference field="0" count="1" selected="0">
            <x v="0"/>
          </reference>
          <reference field="1" count="1" selected="0">
            <x v="1"/>
          </reference>
          <reference field="2" count="9" selected="0">
            <x v="8"/>
            <x v="9"/>
            <x v="10"/>
            <x v="11"/>
            <x v="12"/>
            <x v="13"/>
            <x v="14"/>
            <x v="15"/>
            <x v="16"/>
          </reference>
          <reference field="4" count="5" selected="0">
            <x v="2"/>
            <x v="3"/>
            <x v="12"/>
            <x v="13"/>
            <x v="14"/>
          </reference>
          <reference field="5" count="12" selected="0">
            <x v="16"/>
            <x v="17"/>
            <x v="18"/>
            <x v="19"/>
            <x v="20"/>
            <x v="21"/>
            <x v="22"/>
            <x v="23"/>
            <x v="24"/>
            <x v="25"/>
            <x v="26"/>
            <x v="27"/>
          </reference>
        </references>
      </pivotArea>
    </format>
    <format dxfId="55">
      <pivotArea outline="0" fieldPosition="0">
        <references count="6">
          <reference field="4294967294" count="1" selected="0">
            <x v="2"/>
          </reference>
          <reference field="0" count="1" selected="0">
            <x v="0"/>
          </reference>
          <reference field="1" count="1" selected="0">
            <x v="1"/>
          </reference>
          <reference field="2" count="1" selected="0">
            <x v="17"/>
          </reference>
          <reference field="4" count="1" selected="0">
            <x v="2"/>
          </reference>
          <reference field="5" count="1" selected="0">
            <x v="28"/>
          </reference>
        </references>
      </pivotArea>
    </format>
    <format dxfId="54">
      <pivotArea dataOnly="0" labelOnly="1" outline="0" fieldPosition="0">
        <references count="3">
          <reference field="0" count="1" selected="0">
            <x v="0"/>
          </reference>
          <reference field="1" count="1" selected="0">
            <x v="1"/>
          </reference>
          <reference field="2" count="9">
            <x v="8"/>
            <x v="9"/>
            <x v="10"/>
            <x v="11"/>
            <x v="12"/>
            <x v="13"/>
            <x v="14"/>
            <x v="15"/>
            <x v="16"/>
          </reference>
        </references>
      </pivotArea>
    </format>
    <format dxfId="53">
      <pivotArea dataOnly="0" labelOnly="1" outline="0" offset="IV1" fieldPosition="0">
        <references count="3">
          <reference field="0" count="1" selected="0">
            <x v="0"/>
          </reference>
          <reference field="1" count="1" selected="0">
            <x v="1"/>
          </reference>
          <reference field="2" count="1">
            <x v="17"/>
          </reference>
        </references>
      </pivotArea>
    </format>
    <format dxfId="52">
      <pivotArea dataOnly="0" labelOnly="1" outline="0" fieldPosition="0">
        <references count="4">
          <reference field="0" count="1" selected="0">
            <x v="0"/>
          </reference>
          <reference field="1" count="1" selected="0">
            <x v="1"/>
          </reference>
          <reference field="2" count="1" selected="0">
            <x v="8"/>
          </reference>
          <reference field="4" count="1">
            <x v="12"/>
          </reference>
        </references>
      </pivotArea>
    </format>
    <format dxfId="51">
      <pivotArea dataOnly="0" labelOnly="1" outline="0" fieldPosition="0">
        <references count="4">
          <reference field="0" count="1" selected="0">
            <x v="0"/>
          </reference>
          <reference field="1" count="1" selected="0">
            <x v="1"/>
          </reference>
          <reference field="2" count="1" selected="0">
            <x v="9"/>
          </reference>
          <reference field="4" count="1">
            <x v="2"/>
          </reference>
        </references>
      </pivotArea>
    </format>
    <format dxfId="50">
      <pivotArea dataOnly="0" labelOnly="1" outline="0" fieldPosition="0">
        <references count="4">
          <reference field="0" count="1" selected="0">
            <x v="0"/>
          </reference>
          <reference field="1" count="1" selected="0">
            <x v="1"/>
          </reference>
          <reference field="2" count="1" selected="0">
            <x v="11"/>
          </reference>
          <reference field="4" count="1">
            <x v="3"/>
          </reference>
        </references>
      </pivotArea>
    </format>
    <format dxfId="49">
      <pivotArea dataOnly="0" labelOnly="1" outline="0" fieldPosition="0">
        <references count="4">
          <reference field="0" count="1" selected="0">
            <x v="0"/>
          </reference>
          <reference field="1" count="1" selected="0">
            <x v="1"/>
          </reference>
          <reference field="2" count="1" selected="0">
            <x v="12"/>
          </reference>
          <reference field="4" count="1">
            <x v="2"/>
          </reference>
        </references>
      </pivotArea>
    </format>
    <format dxfId="48">
      <pivotArea dataOnly="0" labelOnly="1" outline="0" fieldPosition="0">
        <references count="4">
          <reference field="0" count="1" selected="0">
            <x v="0"/>
          </reference>
          <reference field="1" count="1" selected="0">
            <x v="1"/>
          </reference>
          <reference field="2" count="1" selected="0">
            <x v="16"/>
          </reference>
          <reference field="4" count="2">
            <x v="13"/>
            <x v="14"/>
          </reference>
        </references>
      </pivotArea>
    </format>
    <format dxfId="47">
      <pivotArea dataOnly="0" labelOnly="1" outline="0" fieldPosition="0">
        <references count="4">
          <reference field="0" count="1" selected="0">
            <x v="0"/>
          </reference>
          <reference field="1" count="1" selected="0">
            <x v="1"/>
          </reference>
          <reference field="2" count="1" selected="0">
            <x v="17"/>
          </reference>
          <reference field="4" count="1">
            <x v="2"/>
          </reference>
        </references>
      </pivotArea>
    </format>
    <format dxfId="46">
      <pivotArea dataOnly="0" labelOnly="1" outline="0" fieldPosition="0">
        <references count="5">
          <reference field="0" count="1" selected="0">
            <x v="0"/>
          </reference>
          <reference field="1" count="1" selected="0">
            <x v="1"/>
          </reference>
          <reference field="2" count="1" selected="0">
            <x v="8"/>
          </reference>
          <reference field="4" count="1" selected="0">
            <x v="12"/>
          </reference>
          <reference field="5" count="1">
            <x v="16"/>
          </reference>
        </references>
      </pivotArea>
    </format>
    <format dxfId="45">
      <pivotArea dataOnly="0" labelOnly="1" outline="0" fieldPosition="0">
        <references count="5">
          <reference field="0" count="1" selected="0">
            <x v="0"/>
          </reference>
          <reference field="1" count="1" selected="0">
            <x v="1"/>
          </reference>
          <reference field="2" count="1" selected="0">
            <x v="9"/>
          </reference>
          <reference field="4" count="1" selected="0">
            <x v="2"/>
          </reference>
          <reference field="5" count="1">
            <x v="17"/>
          </reference>
        </references>
      </pivotArea>
    </format>
    <format dxfId="44">
      <pivotArea dataOnly="0" labelOnly="1" outline="0" fieldPosition="0">
        <references count="5">
          <reference field="0" count="1" selected="0">
            <x v="0"/>
          </reference>
          <reference field="1" count="1" selected="0">
            <x v="1"/>
          </reference>
          <reference field="2" count="1" selected="0">
            <x v="10"/>
          </reference>
          <reference field="4" count="1" selected="0">
            <x v="2"/>
          </reference>
          <reference field="5" count="1">
            <x v="18"/>
          </reference>
        </references>
      </pivotArea>
    </format>
    <format dxfId="43">
      <pivotArea dataOnly="0" labelOnly="1" outline="0" fieldPosition="0">
        <references count="5">
          <reference field="0" count="1" selected="0">
            <x v="0"/>
          </reference>
          <reference field="1" count="1" selected="0">
            <x v="1"/>
          </reference>
          <reference field="2" count="1" selected="0">
            <x v="11"/>
          </reference>
          <reference field="4" count="1" selected="0">
            <x v="2"/>
          </reference>
          <reference field="5" count="1">
            <x v="19"/>
          </reference>
        </references>
      </pivotArea>
    </format>
    <format dxfId="42">
      <pivotArea dataOnly="0" labelOnly="1" outline="0" fieldPosition="0">
        <references count="5">
          <reference field="0" count="1" selected="0">
            <x v="0"/>
          </reference>
          <reference field="1" count="1" selected="0">
            <x v="1"/>
          </reference>
          <reference field="2" count="1" selected="0">
            <x v="11"/>
          </reference>
          <reference field="4" count="1" selected="0">
            <x v="3"/>
          </reference>
          <reference field="5" count="1">
            <x v="20"/>
          </reference>
        </references>
      </pivotArea>
    </format>
    <format dxfId="41">
      <pivotArea dataOnly="0" labelOnly="1" outline="0" fieldPosition="0">
        <references count="5">
          <reference field="0" count="1" selected="0">
            <x v="0"/>
          </reference>
          <reference field="1" count="1" selected="0">
            <x v="1"/>
          </reference>
          <reference field="2" count="1" selected="0">
            <x v="12"/>
          </reference>
          <reference field="4" count="1" selected="0">
            <x v="2"/>
          </reference>
          <reference field="5" count="1">
            <x v="21"/>
          </reference>
        </references>
      </pivotArea>
    </format>
    <format dxfId="40">
      <pivotArea dataOnly="0" labelOnly="1" outline="0" fieldPosition="0">
        <references count="5">
          <reference field="0" count="1" selected="0">
            <x v="0"/>
          </reference>
          <reference field="1" count="1" selected="0">
            <x v="1"/>
          </reference>
          <reference field="2" count="1" selected="0">
            <x v="13"/>
          </reference>
          <reference field="4" count="1" selected="0">
            <x v="2"/>
          </reference>
          <reference field="5" count="1">
            <x v="22"/>
          </reference>
        </references>
      </pivotArea>
    </format>
    <format dxfId="39">
      <pivotArea dataOnly="0" labelOnly="1" outline="0" fieldPosition="0">
        <references count="5">
          <reference field="0" count="1" selected="0">
            <x v="0"/>
          </reference>
          <reference field="1" count="1" selected="0">
            <x v="1"/>
          </reference>
          <reference field="2" count="1" selected="0">
            <x v="14"/>
          </reference>
          <reference field="4" count="1" selected="0">
            <x v="2"/>
          </reference>
          <reference field="5" count="1">
            <x v="23"/>
          </reference>
        </references>
      </pivotArea>
    </format>
    <format dxfId="38">
      <pivotArea dataOnly="0" labelOnly="1" outline="0" fieldPosition="0">
        <references count="5">
          <reference field="0" count="1" selected="0">
            <x v="0"/>
          </reference>
          <reference field="1" count="1" selected="0">
            <x v="1"/>
          </reference>
          <reference field="2" count="1" selected="0">
            <x v="15"/>
          </reference>
          <reference field="4" count="1" selected="0">
            <x v="2"/>
          </reference>
          <reference field="5" count="1">
            <x v="24"/>
          </reference>
        </references>
      </pivotArea>
    </format>
    <format dxfId="37">
      <pivotArea dataOnly="0" labelOnly="1" outline="0" fieldPosition="0">
        <references count="5">
          <reference field="0" count="1" selected="0">
            <x v="0"/>
          </reference>
          <reference field="1" count="1" selected="0">
            <x v="1"/>
          </reference>
          <reference field="2" count="1" selected="0">
            <x v="16"/>
          </reference>
          <reference field="4" count="1" selected="0">
            <x v="2"/>
          </reference>
          <reference field="5" count="1">
            <x v="25"/>
          </reference>
        </references>
      </pivotArea>
    </format>
    <format dxfId="36">
      <pivotArea dataOnly="0" labelOnly="1" outline="0" fieldPosition="0">
        <references count="5">
          <reference field="0" count="1" selected="0">
            <x v="0"/>
          </reference>
          <reference field="1" count="1" selected="0">
            <x v="1"/>
          </reference>
          <reference field="2" count="1" selected="0">
            <x v="16"/>
          </reference>
          <reference field="4" count="1" selected="0">
            <x v="13"/>
          </reference>
          <reference field="5" count="1">
            <x v="26"/>
          </reference>
        </references>
      </pivotArea>
    </format>
    <format dxfId="35">
      <pivotArea dataOnly="0" labelOnly="1" outline="0" fieldPosition="0">
        <references count="5">
          <reference field="0" count="1" selected="0">
            <x v="0"/>
          </reference>
          <reference field="1" count="1" selected="0">
            <x v="1"/>
          </reference>
          <reference field="2" count="1" selected="0">
            <x v="16"/>
          </reference>
          <reference field="4" count="1" selected="0">
            <x v="14"/>
          </reference>
          <reference field="5" count="1">
            <x v="27"/>
          </reference>
        </references>
      </pivotArea>
    </format>
    <format dxfId="34">
      <pivotArea dataOnly="0" labelOnly="1" outline="0" fieldPosition="0">
        <references count="5">
          <reference field="0" count="1" selected="0">
            <x v="0"/>
          </reference>
          <reference field="1" count="1" selected="0">
            <x v="1"/>
          </reference>
          <reference field="2" count="1" selected="0">
            <x v="17"/>
          </reference>
          <reference field="4" count="1" selected="0">
            <x v="2"/>
          </reference>
          <reference field="5" count="1">
            <x v="28"/>
          </reference>
        </references>
      </pivotArea>
    </format>
    <format dxfId="33">
      <pivotArea dataOnly="0" labelOnly="1" outline="0" fieldPosition="0">
        <references count="1">
          <reference field="4294967294" count="2">
            <x v="0"/>
            <x v="1"/>
          </reference>
        </references>
      </pivotArea>
    </format>
    <format dxfId="32">
      <pivotArea dataOnly="0" labelOnly="1" outline="0" fieldPosition="0">
        <references count="1">
          <reference field="4294967294" count="1">
            <x v="2"/>
          </reference>
        </references>
      </pivotArea>
    </format>
    <format dxfId="31">
      <pivotArea outline="0" fieldPosition="0">
        <references count="1">
          <reference field="4294967294" count="1">
            <x v="2"/>
          </reference>
        </references>
      </pivotArea>
    </format>
  </formats>
  <pivotHierarchies count="125">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Balance"/>
    <pivotHierarchy dragToRow="0" dragToCol="0" dragToPage="0" dragToData="1" caption="Debit"/>
    <pivotHierarchy dragToRow="0" dragToCol="0" dragToPage="0" dragToData="1" caption="Credi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filters count="1">
    <filter fld="2" type="dateBetween" evalOrder="-1" id="72" name="[Calendar].[Date]">
      <autoFilter ref="A1">
        <filterColumn colId="0">
          <customFilters and="1">
            <customFilter operator="greaterThanOrEqual" val="43800"/>
            <customFilter operator="lessThanOrEqual" val="43830"/>
          </customFilters>
        </filterColumn>
      </autoFilter>
      <extLst>
        <ext xmlns:x15="http://schemas.microsoft.com/office/spreadsheetml/2010/11/main" uri="{0605FD5F-26C8-4aeb-8148-2DB25E43C511}">
          <x15:pivotFilter useWholeDay="1"/>
        </ext>
      </extLst>
    </filter>
  </filters>
  <rowHierarchiesUsage count="5">
    <rowHierarchyUsage hierarchyUsage="7"/>
    <rowHierarchyUsage hierarchyUsage="18"/>
    <rowHierarchyUsage hierarchyUsage="0"/>
    <rowHierarchyUsage hierarchyUsage="24"/>
    <rowHierarchyUsage hierarchyUsage="2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A]"/>
        <x15:activeTabTopLevelEntity name="[Calendar]"/>
        <x15:activeTabTopLevelEntity name="[GLDisplay]"/>
        <x15:activeTabTopLevelEntity name="[JEDetail]"/>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urce_Journal" xr10:uid="{60151E3A-7517-438C-A4F2-DB5130288FC8}" sourceName="[JEDetail].[Source Journal]">
  <pivotTables>
    <pivotTable tabId="5" name="pt_General_Journal"/>
  </pivotTables>
  <data>
    <olap pivotCacheId="2117411619">
      <levels count="2">
        <level uniqueName="[JEDetail].[Source Journal].[(All)]" sourceCaption="(All)" count="0"/>
        <level uniqueName="[JEDetail].[Source Journal].[Source Journal]" sourceCaption="Source Journal" count="8">
          <ranges>
            <range startItem="0">
              <i n="[JEDetail].[Source Journal].&amp;[AP]" c="AP"/>
              <i n="[JEDetail].[Source Journal].&amp;[CD]" c="CD"/>
              <i n="[JEDetail].[Source Journal].&amp;[CK]" c="CK"/>
              <i n="[JEDetail].[Source Journal].&amp;[GJ]" c="GJ"/>
              <i n="[JEDetail].[Source Journal].&amp;[LE]" c="LE"/>
              <i n="[JEDetail].[Source Journal].&amp;[PR]" c="PR"/>
              <i n="[JEDetail].[Source Journal].&amp;[RE]" c="RE"/>
              <i n="[JEDetail].[Source Journal].&amp;[SJ]" c="SJ"/>
            </range>
          </ranges>
        </level>
      </levels>
      <selections count="1">
        <selection n="[JEDetail].[Source Journal].[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 xr10:uid="{FE6A9ED4-C8F9-4C77-9BFD-DC388EA9C5EB}" sourceName="[COA].[Class]">
  <pivotTables>
    <pivotTable tabId="11" name="pt_General_Ledger"/>
  </pivotTables>
  <data>
    <olap pivotCacheId="40682683">
      <levels count="2">
        <level uniqueName="[COA].[Class].[(All)]" sourceCaption="(All)" count="0"/>
        <level uniqueName="[COA].[Class].[Class]" sourceCaption="Class" count="4">
          <ranges>
            <range startItem="0">
              <i n="[COA].[Class].&amp;[Assets]" c="Assets"/>
              <i n="[COA].[Class].&amp;[Liabilities &amp; Equity]" c="Liabilities &amp; Equity"/>
              <i n="[COA].[Class].&amp;[Revenues]" c="Revenues"/>
              <i n="[COA].[Class].&amp;[Expenses]" c="Expenses"/>
            </range>
          </ranges>
        </level>
      </levels>
      <selections count="1">
        <selection n="[COA].[Class].[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count" xr10:uid="{F2AE223F-29A8-4014-9A11-87D0E17EF427}" sourceName="[COA].[Account #]">
  <pivotTables>
    <pivotTable tabId="11" name="pt_General_Ledger"/>
  </pivotTables>
  <data>
    <olap pivotCacheId="40682683">
      <levels count="2">
        <level uniqueName="[COA].[Account #].[(All)]" sourceCaption="(All)" count="0"/>
        <level uniqueName="[COA].[Account #].[Account #]" sourceCaption="Account #" count="26">
          <ranges>
            <range startItem="0">
              <i n="[COA].[Account #].&amp;[110]" c="110"/>
              <i n="[COA].[Account #].&amp;[120]" c="120"/>
              <i n="[COA].[Account #].&amp;[130]" c="130"/>
              <i n="[COA].[Account #].&amp;[150]" c="150"/>
              <i n="[COA].[Account #].&amp;[151]" c="151"/>
              <i n="[COA].[Account #].&amp;[160]" c="160"/>
              <i n="[COA].[Account #].&amp;[161]" c="161"/>
              <i n="[COA].[Account #].&amp;[180]" c="180"/>
              <i n="[COA].[Account #].&amp;[181]" c="181"/>
              <i n="[COA].[Account #].&amp;[210]" c="210"/>
              <i n="[COA].[Account #].&amp;[250]" c="250"/>
              <i n="[COA].[Account #].&amp;[310]" c="310"/>
              <i n="[COA].[Account #].&amp;[311]" c="311"/>
              <i n="[COA].[Account #].&amp;[315]" c="315"/>
              <i n="[COA].[Account #].&amp;[320]" c="320"/>
              <i n="[COA].[Account #].&amp;[410]" c="410"/>
              <i n="[COA].[Account #].&amp;[510]" c="510"/>
              <i n="[COA].[Account #].&amp;[610]" c="610"/>
              <i n="[COA].[Account #].&amp;[620]" c="620"/>
              <i n="[COA].[Account #].&amp;[630]" c="630"/>
              <i n="[COA].[Account #].&amp;[640]" c="640"/>
              <i n="[COA].[Account #].&amp;[650]" c="650"/>
              <i n="[COA].[Account #].&amp;[660]" c="660"/>
              <i n="[COA].[Account #].&amp;[670]" c="670"/>
              <i n="[COA].[Account #].&amp;[680]" c="680"/>
              <i n="[COA].[Account #].&amp;[900]" c="900"/>
            </range>
          </ranges>
        </level>
      </levels>
      <selections count="1">
        <selection n="[COA].[Account #].[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ource Journal" xr10:uid="{6D9A94BF-9619-4ABD-8AEB-58B1C1CF0EAD}" cache="Slicer_Source_Journal" caption="Source Journal" columnCount="2"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lass" xr10:uid="{5BDDEA26-8254-4912-9A54-16E664D3DF4C}" cache="Slicer_Class" caption="Class" level="1" rowHeight="241300"/>
  <slicer name="Account #" xr10:uid="{5DAB42B7-9D80-4C95-BB95-3DDF3EC1F0EF}" cache="Slicer_Account" caption="Account #" level="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1809FD9-39F1-46DE-AA81-42A154F5BEB8}" name="COA" displayName="COA" ref="B7:K33" totalsRowShown="0">
  <autoFilter ref="B7:K33" xr:uid="{EE55DD42-0857-4B55-A26C-0FCFCFD9A22F}"/>
  <sortState xmlns:xlrd2="http://schemas.microsoft.com/office/spreadsheetml/2017/richdata2" ref="B8:I25">
    <sortCondition ref="B67:B85"/>
  </sortState>
  <tableColumns count="10">
    <tableColumn id="1" xr3:uid="{737AA5D3-8B40-49FA-B310-03FAA6B44A83}" name="Account #"/>
    <tableColumn id="2" xr3:uid="{86078711-C7EC-4489-ABFA-F404636912E1}" name="Account Name" dataDxfId="82"/>
    <tableColumn id="4" xr3:uid="{F0543D48-57CC-46B3-90C3-628894868098}" name="Class" dataDxfId="81"/>
    <tableColumn id="5" xr3:uid="{332DCF40-F916-4DF6-9AAF-4356C9860CC5}" name="Group"/>
    <tableColumn id="9" xr3:uid="{35139547-0B24-41E8-90BF-78EAB59A45F4}" name="Cash Flow Class"/>
    <tableColumn id="6" xr3:uid="{48E8BE55-DAC3-4AD7-9440-95E26EAA14DF}" name="Class Order" dataDxfId="80">
      <calculatedColumnFormula>_xlfn.SWITCH(COA[[#This Row],[Class]],"Assets",1,"Liabilities &amp; Equity",2,"Revenues",3,"Expenses",4,5)</calculatedColumnFormula>
    </tableColumn>
    <tableColumn id="7" xr3:uid="{0AD05BD4-80FC-44A0-B06D-082D26C4DB63}" name="Group Order" dataDxfId="79">
      <calculatedColumnFormula>VLOOKUP(COA[[#This Row],[Group]],COAGroups[],4,FALSE)</calculatedColumnFormula>
    </tableColumn>
    <tableColumn id="3" xr3:uid="{B273FC5A-A571-48CF-89A1-3F928701ABC6}" name="Statement" dataDxfId="78">
      <calculatedColumnFormula>_xlfn.SWITCH(COA[[#This Row],[Class]],"Assets","BS","Liabilities &amp; Equity","BS","Revenues","IS","Expenses","IS","IS")</calculatedColumnFormula>
    </tableColumn>
    <tableColumn id="8" xr3:uid="{B4F8427B-8D71-4B00-8BF4-C8F9145155D5}" name="GL Display" dataDxfId="77">
      <calculatedColumnFormula>2</calculatedColumnFormula>
    </tableColumn>
    <tableColumn id="10" xr3:uid="{5469FBF3-2BF8-499E-BEE3-826D95A43C00}" name="IS Class" dataDxfId="3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C78EBE1-0DEF-4257-A952-40C6F78035C0}" name="SCF" displayName="SCF" ref="B19:G33" totalsRowShown="0" headerRowDxfId="76">
  <autoFilter ref="B19:G33" xr:uid="{9414BB89-02FA-467A-B100-4624862CAC6B}"/>
  <sortState xmlns:xlrd2="http://schemas.microsoft.com/office/spreadsheetml/2017/richdata2" ref="B20:G29">
    <sortCondition ref="B19:B29"/>
  </sortState>
  <tableColumns count="6">
    <tableColumn id="1" xr3:uid="{9C36411F-0993-4324-ABB8-DE59C7E21CCD}" name="Class"/>
    <tableColumn id="2" xr3:uid="{3C5E55CE-1863-45CE-A7B7-C473E77AA315}" name="Heading"/>
    <tableColumn id="4" xr3:uid="{B1851BCC-828B-4194-B4AD-C508F2F9A0EF}" name="Subheading"/>
    <tableColumn id="3" xr3:uid="{057D40B7-5B20-4BB7-9C39-2525E24F7146}" name="Heading Level" dataDxfId="75"/>
    <tableColumn id="5" xr3:uid="{79E3FE8C-336E-4937-9E95-1CA9C03959BF}" name="SubHead Level" dataDxfId="74"/>
    <tableColumn id="6" xr3:uid="{A7A886E7-AFA5-49DD-8503-5B5126B302C4}" name="SubHead Sor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6D9C02F-6615-4B12-9897-323788B7EE30}" name="GLDisplay" displayName="GLDisplay" ref="B9:C11" totalsRowShown="0">
  <autoFilter ref="B9:C11" xr:uid="{6EBDCCBA-7C27-41CF-BA5F-3A3B55A584FE}"/>
  <tableColumns count="2">
    <tableColumn id="1" xr3:uid="{FA68091D-C1B5-4013-892C-FA58D3C8CFA8}" name="Display Order"/>
    <tableColumn id="2" xr3:uid="{985DE169-A8BB-4EFB-9AA8-41BADE00D325}" name="GL Period"/>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4445B4E-66C7-4106-B8DA-CDD4366B83C9}" name="COAGroups" displayName="COAGroups" ref="B39:E49" totalsRowShown="0">
  <autoFilter ref="B39:E49" xr:uid="{A4445B4E-66C7-4106-B8DA-CDD4366B83C9}"/>
  <tableColumns count="4">
    <tableColumn id="1" xr3:uid="{A4253F1B-5990-4B76-9CDE-CD678E409F8F}" name="Group"/>
    <tableColumn id="2" xr3:uid="{928BDF07-8B1D-4069-9FC5-34FAE6330E71}" name="Class"/>
    <tableColumn id="3" xr3:uid="{9DF05092-475E-4E2F-9F0C-BDFA09383CC9}" name="Class Order" dataDxfId="73">
      <calculatedColumnFormula array="1">_xlfn.SWITCH(COAGroups[[#This Row],[Class]],"Assets",1,"Liabilities &amp; Equity",2,"Revenues",3,"Expenses",4,5)</calculatedColumnFormula>
    </tableColumn>
    <tableColumn id="4" xr3:uid="{4F106830-0940-4872-9785-784F3E020761}" name="Group Order" dataDxfId="72">
      <calculatedColumnFormula>ROW(COAGroups[[#This Row],[Group]])-ROW(COAGroups[[#Headers],[Group]])</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FC8B640-77E8-43CD-8D92-A17554B5F26C}" name="ISCOA" displayName="ISCOA" ref="B53:G68" totalsRowShown="0">
  <autoFilter ref="B53:G68" xr:uid="{1FC8B640-77E8-43CD-8D92-A17554B5F26C}"/>
  <tableColumns count="6">
    <tableColumn id="1" xr3:uid="{CE839DFB-B36F-4833-9FEE-4E95486E7A96}" name="Class"/>
    <tableColumn id="2" xr3:uid="{B4F45846-527C-430C-B643-82B78D67B7BF}" name="Heading"/>
    <tableColumn id="3" xr3:uid="{429D9C67-82B0-48A6-88FB-D46D4D0ABFCD}" name="Subheading"/>
    <tableColumn id="4" xr3:uid="{8DC6322E-E875-4B80-BAF2-4F5AEC520AB6}" name="Heading Level"/>
    <tableColumn id="5" xr3:uid="{795FC7CE-5C9B-4BEE-B8B0-748D63F1C8A1}" name="SubHead Level"/>
    <tableColumn id="6" xr3:uid="{12621843-21FF-408A-844E-FA67D3CD209F}" name="SubHead Sort"/>
  </tableColumns>
  <tableStyleInfo name="TableStyleMedium2" showFirstColumn="0" showLastColumn="0" showRowStripes="1" showColumnStripes="0"/>
</table>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 xr10:uid="{5E7431B4-51EE-450D-8AD5-31760BAD8BE1}" sourceName="[Calendar].[Date]">
  <pivotTables>
    <pivotTable tabId="5" name="pt_General_Journal"/>
  </pivotTables>
  <state minimalRefreshVersion="6" lastRefreshVersion="6" pivotCacheId="1257981331" filterType="dateBetween">
    <selection startDate="2019-01-01T00:00:00" endDate="2019-12-31T00:00:00"/>
    <bounds startDate="2019-01-01T00:00:00" endDate="2022-01-01T00:00:00"/>
  </state>
</timelineCacheDefinition>
</file>

<file path=xl/timelineCaches/timelineCache2.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1" xr10:uid="{C6532E51-E512-4169-A0E9-5596B235EACC}" sourceName="[Calendar].[Date]">
  <pivotTables>
    <pivotTable tabId="6" name="pt_Income_Statement"/>
  </pivotTables>
  <state minimalRefreshVersion="6" lastRefreshVersion="6" pivotCacheId="373848112" filterType="dateBetween">
    <selection startDate="2020-01-01T00:00:00" endDate="2021-12-31T00:00:00"/>
    <bounds startDate="2019-01-01T00:00:00" endDate="2022-01-01T00:00:00"/>
  </state>
</timelineCacheDefinition>
</file>

<file path=xl/timelineCaches/timelineCache3.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11" xr10:uid="{E0CC1359-4B70-4ADB-88C0-07FB8D9F2EBD}" sourceName="[Calendar].[Date]">
  <pivotTables>
    <pivotTable tabId="14" name="pt_Balance_Sheet"/>
  </pivotTables>
  <state minimalRefreshVersion="6" lastRefreshVersion="6" pivotCacheId="1557729257" filterType="unknown">
    <bounds startDate="2019-01-01T00:00:00" endDate="2022-01-01T00:00:00"/>
  </state>
</timelineCacheDefinition>
</file>

<file path=xl/timelineCaches/timelineCache4.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2" xr10:uid="{604E7DF5-D4A1-4BED-AC0C-4A9B862BEF10}" sourceName="[Calendar].[Date]">
  <pivotTables>
    <pivotTable tabId="8" name="pt_CashFlows"/>
  </pivotTables>
  <state minimalRefreshVersion="6" lastRefreshVersion="6" pivotCacheId="126758366" filterType="unknown">
    <bounds startDate="2019-01-01T00:00:00" endDate="2022-01-01T00:00:00"/>
  </state>
</timelineCacheDefinition>
</file>

<file path=xl/timelineCaches/timelineCache5.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3" xr10:uid="{1485AB98-CC46-457D-8472-6300922D6CDA}" sourceName="[Calendar].[Date]">
  <pivotTables>
    <pivotTable tabId="10" name="pt_Trial_Balance"/>
  </pivotTables>
  <state minimalRefreshVersion="6" lastRefreshVersion="6" pivotCacheId="1102332789" filterType="dateBetween">
    <selection startDate="2020-01-01T00:00:00" endDate="2020-12-31T00:00:00"/>
    <bounds startDate="2019-01-01T00:00:00" endDate="2022-01-01T00:00:00"/>
  </state>
</timelineCacheDefinition>
</file>

<file path=xl/timelineCaches/timelineCache6.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4" xr10:uid="{51F87E3B-FABF-4F58-A2BF-A51AAA4361FA}" sourceName="[Calendar].[Date]">
  <pivotTables>
    <pivotTable tabId="9" name="pt_Expected_Actuals"/>
  </pivotTables>
  <state minimalRefreshVersion="6" lastRefreshVersion="6" pivotCacheId="536103419" filterType="dateBetween">
    <selection startDate="2020-05-01T00:00:00" endDate="2020-05-31T00:00:00"/>
    <bounds startDate="2019-01-01T00:00:00" endDate="2022-01-01T00:00:00"/>
  </state>
</timelineCacheDefinition>
</file>

<file path=xl/timelineCaches/timelineCache7.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5" xr10:uid="{4B6D9BB8-97A5-4B95-8FF4-9F55DCBC9A9D}" sourceName="[Calendar].[Date]">
  <pivotTables>
    <pivotTable tabId="11" name="pt_General_Ledger"/>
  </pivotTables>
  <state minimalRefreshVersion="6" lastRefreshVersion="6" pivotCacheId="1263119177" filterType="dateBetween">
    <selection startDate="2019-12-01T00:00:00" endDate="2019-12-31T00:00:00"/>
    <bounds startDate="2019-01-01T00:00:00" endDate="2022-01-01T00:00:00"/>
  </state>
</timelineCacheDefinition>
</file>

<file path=xl/timelineCaches/timelineCache8.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12" xr10:uid="{6D49FDED-5072-4E3F-B614-AFFC832826D7}" sourceName="[Calendar].[Date]">
  <pivotTables>
    <pivotTable tabId="15" name="pt_Income_Statement"/>
  </pivotTables>
  <state minimalRefreshVersion="6" lastRefreshVersion="6" pivotCacheId="103939425" filterType="dateBetween">
    <selection startDate="2020-01-01T00:00:00" endDate="2021-12-31T00:00:00"/>
    <bounds startDate="2019-01-01T00:00:00" endDate="2022-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xr10:uid="{0827CDF2-8F2B-402D-8263-DE118B85DFE0}" cache="Timeline_Date" caption="Date" level="0" selectionLevel="0" scrollPosition="2019-01-01T00:00:00"/>
</timelines>
</file>

<file path=xl/timelines/timeline2.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1" xr10:uid="{68942FEC-34F0-45C2-8935-390BB505CDB5}" cache="Timeline_Date1" caption="Date" level="0" selectionLevel="0" scrollPosition="2019-01-01T00:00:00"/>
</timelines>
</file>

<file path=xl/timelines/timeline3.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7" xr10:uid="{7C09D16B-054B-41F1-BD92-B49AD1A627A4}" cache="Timeline_Date12" caption="Date" level="0" selectionLevel="0" scrollPosition="2019-01-01T00:00:00"/>
</timelines>
</file>

<file path=xl/timelines/timeline4.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2" xr10:uid="{F2F702BB-246F-44B1-9DD5-C7CAF87B273D}" cache="Timeline_Date11" caption="Date" level="0" selectionLevel="0" scrollPosition="2019-01-01T00:00:00"/>
</timelines>
</file>

<file path=xl/timelines/timeline5.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3" xr10:uid="{5D23FFF7-D9CE-4C28-9D2A-9EBE915152E7}" cache="Timeline_Date2" caption="Date" level="0" selectionLevel="0" scrollPosition="2019-01-01T00:00:00"/>
</timelines>
</file>

<file path=xl/timelines/timeline6.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5" xr10:uid="{EC07EF18-2449-4CE9-B862-3EF152E659FB}" cache="Timeline_Date4" caption="Displaying Actuals to end of:" level="2" selectionLevel="2" scrollPosition="2020-01-01T00:00:00"/>
</timelines>
</file>

<file path=xl/timelines/timeline7.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4" xr10:uid="{12065ECF-D686-407F-9751-A7267328BCCE}" cache="Timeline_Date3" caption="Date" level="0" selectionLevel="0" scrollPosition="2019-01-01T00:00:00"/>
</timelines>
</file>

<file path=xl/timelines/timeline8.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6" xr10:uid="{925D3D99-6043-4816-AF89-1CA7CDE428F4}" cache="Timeline_Date5" caption="Date" level="2" selectionLevel="2" scrollPosition="2019-08-24T00:00:00"/>
</timeline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pivotTable" Target="../pivotTables/pivotTable6.xml"/><Relationship Id="rId4" Type="http://schemas.microsoft.com/office/2011/relationships/timeline" Target="../timelines/timeline6.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pivotTable" Target="../pivotTables/pivotTable7.xml"/><Relationship Id="rId4" Type="http://schemas.microsoft.com/office/2011/relationships/timeline" Target="../timelines/timeline7.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pivotTable" Target="../pivotTables/pivotTable8.xml"/><Relationship Id="rId5" Type="http://schemas.microsoft.com/office/2011/relationships/timeline" Target="../timelines/timeline8.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table" Target="../tables/table2.xml"/><Relationship Id="rId4" Type="http://schemas.openxmlformats.org/officeDocument/2006/relationships/table" Target="../tables/table5.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microsoft.com/office/2011/relationships/timeline" Target="../timelines/timeline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11/relationships/timeline" Target="../timelines/timeline2.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11/relationships/timeline" Target="../timelines/timeline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4" Type="http://schemas.microsoft.com/office/2011/relationships/timeline" Target="../timelines/timeline4.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pivotTable" Target="../pivotTables/pivotTable5.xml"/><Relationship Id="rId4" Type="http://schemas.microsoft.com/office/2011/relationships/timeline" Target="../timelines/timelin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F6183-8A4F-4079-B420-2EEDA29BC738}">
  <sheetPr>
    <tabColor theme="9"/>
  </sheetPr>
  <dimension ref="B2:D47"/>
  <sheetViews>
    <sheetView showGridLines="0" workbookViewId="0"/>
  </sheetViews>
  <sheetFormatPr defaultRowHeight="15" x14ac:dyDescent="0.25"/>
  <cols>
    <col min="1" max="4" width="2.7109375" customWidth="1"/>
  </cols>
  <sheetData>
    <row r="2" spans="2:3" ht="21" x14ac:dyDescent="0.35">
      <c r="B2" s="20" t="s">
        <v>98</v>
      </c>
    </row>
    <row r="4" spans="2:3" x14ac:dyDescent="0.25">
      <c r="B4" t="s">
        <v>117</v>
      </c>
    </row>
    <row r="5" spans="2:3" x14ac:dyDescent="0.25">
      <c r="C5" t="s">
        <v>100</v>
      </c>
    </row>
    <row r="6" spans="2:3" x14ac:dyDescent="0.25">
      <c r="C6" t="s">
        <v>99</v>
      </c>
    </row>
    <row r="7" spans="2:3" x14ac:dyDescent="0.25">
      <c r="C7" t="s">
        <v>118</v>
      </c>
    </row>
    <row r="9" spans="2:3" x14ac:dyDescent="0.25">
      <c r="B9" t="s">
        <v>101</v>
      </c>
    </row>
    <row r="10" spans="2:3" x14ac:dyDescent="0.25">
      <c r="B10" t="s">
        <v>102</v>
      </c>
    </row>
    <row r="12" spans="2:3" x14ac:dyDescent="0.25">
      <c r="B12" t="s">
        <v>103</v>
      </c>
    </row>
    <row r="13" spans="2:3" x14ac:dyDescent="0.25">
      <c r="B13" t="s">
        <v>104</v>
      </c>
    </row>
    <row r="14" spans="2:3" x14ac:dyDescent="0.25">
      <c r="B14" t="s">
        <v>105</v>
      </c>
    </row>
    <row r="16" spans="2:3" x14ac:dyDescent="0.25">
      <c r="B16" t="s">
        <v>106</v>
      </c>
    </row>
    <row r="17" spans="3:4" x14ac:dyDescent="0.25">
      <c r="C17" s="21" t="s">
        <v>107</v>
      </c>
    </row>
    <row r="18" spans="3:4" x14ac:dyDescent="0.25">
      <c r="D18" t="s">
        <v>108</v>
      </c>
    </row>
    <row r="19" spans="3:4" x14ac:dyDescent="0.25">
      <c r="D19" t="s">
        <v>109</v>
      </c>
    </row>
    <row r="30" spans="3:4" x14ac:dyDescent="0.25">
      <c r="C30" s="21" t="s">
        <v>110</v>
      </c>
    </row>
    <row r="31" spans="3:4" x14ac:dyDescent="0.25">
      <c r="D31" t="s">
        <v>111</v>
      </c>
    </row>
    <row r="32" spans="3:4" x14ac:dyDescent="0.25">
      <c r="D32" t="s">
        <v>112</v>
      </c>
    </row>
    <row r="33" spans="4:4" x14ac:dyDescent="0.25">
      <c r="D33" t="s">
        <v>113</v>
      </c>
    </row>
    <row r="34" spans="4:4" x14ac:dyDescent="0.25">
      <c r="D34" t="s">
        <v>114</v>
      </c>
    </row>
    <row r="46" spans="4:4" x14ac:dyDescent="0.25">
      <c r="D46" t="s">
        <v>115</v>
      </c>
    </row>
    <row r="47" spans="4:4" x14ac:dyDescent="0.25">
      <c r="D47" t="s">
        <v>116</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56B45-8CD8-491F-B124-C2F9D9E93CFB}">
  <sheetPr>
    <pageSetUpPr fitToPage="1"/>
  </sheetPr>
  <dimension ref="B1:Q31"/>
  <sheetViews>
    <sheetView showGridLines="0" workbookViewId="0"/>
  </sheetViews>
  <sheetFormatPr defaultRowHeight="15" x14ac:dyDescent="0.25"/>
  <cols>
    <col min="1" max="1" width="2.7109375" customWidth="1"/>
    <col min="2" max="3" width="6.7109375" customWidth="1"/>
    <col min="4" max="4" width="25.7109375" customWidth="1"/>
    <col min="5" max="17" width="12.42578125" customWidth="1"/>
    <col min="18" max="18" width="18.28515625" bestFit="1" customWidth="1"/>
    <col min="19" max="19" width="17.5703125" bestFit="1" customWidth="1"/>
    <col min="20" max="20" width="18.28515625" bestFit="1" customWidth="1"/>
    <col min="21" max="21" width="17.5703125" bestFit="1" customWidth="1"/>
    <col min="22" max="22" width="18.28515625" bestFit="1" customWidth="1"/>
    <col min="23" max="23" width="17.5703125" bestFit="1" customWidth="1"/>
    <col min="24" max="24" width="18.28515625" bestFit="1" customWidth="1"/>
    <col min="25" max="25" width="17.5703125" bestFit="1" customWidth="1"/>
    <col min="26" max="26" width="18.28515625" bestFit="1" customWidth="1"/>
    <col min="27" max="27" width="22.5703125" bestFit="1" customWidth="1"/>
    <col min="28" max="28" width="23.28515625" bestFit="1" customWidth="1"/>
  </cols>
  <sheetData>
    <row r="1" spans="2:17" s="22" customFormat="1" ht="18.75" x14ac:dyDescent="0.3">
      <c r="B1" s="23" t="str">
        <f>Setup!C4</f>
        <v>Custom Table Producers Ltd.</v>
      </c>
      <c r="C1" s="23"/>
      <c r="D1" s="23"/>
      <c r="E1" s="23"/>
      <c r="F1" s="23"/>
      <c r="G1" s="23"/>
      <c r="H1" s="23"/>
    </row>
    <row r="2" spans="2:17" s="22" customFormat="1" ht="18.75" x14ac:dyDescent="0.3">
      <c r="B2" s="23" t="s">
        <v>123</v>
      </c>
      <c r="C2" s="23"/>
      <c r="D2" s="23"/>
      <c r="E2" s="23"/>
      <c r="F2" s="23"/>
      <c r="G2" s="23"/>
      <c r="H2" s="23"/>
    </row>
    <row r="9" spans="2:17" x14ac:dyDescent="0.25">
      <c r="B9" s="24" t="s">
        <v>12</v>
      </c>
      <c r="C9" t="s" vm="1">
        <v>140</v>
      </c>
    </row>
    <row r="11" spans="2:17" hidden="1" x14ac:dyDescent="0.25">
      <c r="B11" s="24" t="s">
        <v>231</v>
      </c>
    </row>
    <row r="12" spans="2:17" s="10" customFormat="1" ht="30" x14ac:dyDescent="0.25">
      <c r="B12"/>
      <c r="C12"/>
      <c r="D12"/>
      <c r="E12" s="10" t="s">
        <v>127</v>
      </c>
      <c r="F12" s="10" t="s">
        <v>128</v>
      </c>
      <c r="G12" s="10" t="s">
        <v>129</v>
      </c>
      <c r="H12" s="10" t="s">
        <v>130</v>
      </c>
      <c r="I12" s="10" t="s">
        <v>131</v>
      </c>
      <c r="J12" s="10" t="s">
        <v>132</v>
      </c>
      <c r="K12" s="10" t="s">
        <v>133</v>
      </c>
      <c r="L12" s="10" t="s">
        <v>134</v>
      </c>
      <c r="M12" s="10" t="s">
        <v>135</v>
      </c>
      <c r="N12" s="10" t="s">
        <v>136</v>
      </c>
      <c r="O12" s="10" t="s">
        <v>137</v>
      </c>
      <c r="P12" s="10" t="s">
        <v>138</v>
      </c>
      <c r="Q12" s="30" t="s">
        <v>232</v>
      </c>
    </row>
    <row r="13" spans="2:17" x14ac:dyDescent="0.25">
      <c r="B13" t="s">
        <v>46</v>
      </c>
      <c r="E13" s="25">
        <v>22758</v>
      </c>
      <c r="F13" s="25">
        <v>21635</v>
      </c>
      <c r="G13" s="25">
        <v>23473</v>
      </c>
      <c r="H13" s="25">
        <v>22551</v>
      </c>
      <c r="I13" s="25">
        <v>23724</v>
      </c>
      <c r="J13" s="25">
        <v>22500</v>
      </c>
      <c r="K13" s="25">
        <v>22500</v>
      </c>
      <c r="L13" s="25">
        <v>22500</v>
      </c>
      <c r="M13" s="25">
        <v>22500</v>
      </c>
      <c r="N13" s="25">
        <v>22500</v>
      </c>
      <c r="O13" s="25">
        <v>22500</v>
      </c>
      <c r="P13" s="25">
        <v>22500</v>
      </c>
      <c r="Q13" s="25">
        <v>271641</v>
      </c>
    </row>
    <row r="14" spans="2:17" x14ac:dyDescent="0.25">
      <c r="E14" s="32"/>
      <c r="F14" s="32"/>
      <c r="G14" s="32"/>
      <c r="H14" s="32"/>
      <c r="I14" s="32"/>
      <c r="J14" s="32"/>
      <c r="K14" s="32"/>
      <c r="L14" s="32"/>
      <c r="M14" s="32"/>
      <c r="N14" s="32"/>
      <c r="O14" s="32"/>
      <c r="P14" s="32"/>
      <c r="Q14" s="32"/>
    </row>
    <row r="15" spans="2:17" x14ac:dyDescent="0.25">
      <c r="B15" t="s">
        <v>49</v>
      </c>
      <c r="E15" s="32"/>
      <c r="F15" s="32"/>
      <c r="G15" s="32"/>
      <c r="H15" s="32"/>
      <c r="I15" s="32"/>
      <c r="J15" s="32"/>
      <c r="K15" s="32"/>
      <c r="L15" s="32"/>
      <c r="M15" s="32"/>
      <c r="N15" s="32"/>
      <c r="O15" s="32"/>
      <c r="P15" s="32"/>
      <c r="Q15" s="32"/>
    </row>
    <row r="16" spans="2:17" x14ac:dyDescent="0.25">
      <c r="C16" t="s">
        <v>48</v>
      </c>
      <c r="E16" s="25">
        <v>9103.2000000000007</v>
      </c>
      <c r="F16" s="25">
        <v>8654</v>
      </c>
      <c r="G16" s="25">
        <v>9389.2000000000007</v>
      </c>
      <c r="H16" s="25">
        <v>9020.4</v>
      </c>
      <c r="I16" s="25">
        <v>9489.6</v>
      </c>
      <c r="J16" s="25">
        <v>9000</v>
      </c>
      <c r="K16" s="25">
        <v>9000</v>
      </c>
      <c r="L16" s="25">
        <v>9000</v>
      </c>
      <c r="M16" s="25">
        <v>9000</v>
      </c>
      <c r="N16" s="25">
        <v>9000</v>
      </c>
      <c r="O16" s="25">
        <v>9000</v>
      </c>
      <c r="P16" s="25">
        <v>9000</v>
      </c>
      <c r="Q16" s="25">
        <v>108656.4</v>
      </c>
    </row>
    <row r="17" spans="2:17" x14ac:dyDescent="0.25">
      <c r="E17" s="32"/>
      <c r="F17" s="32"/>
      <c r="G17" s="32"/>
      <c r="H17" s="32"/>
      <c r="I17" s="32"/>
      <c r="J17" s="32"/>
      <c r="K17" s="32"/>
      <c r="L17" s="32"/>
      <c r="M17" s="32"/>
      <c r="N17" s="32"/>
      <c r="O17" s="32"/>
      <c r="P17" s="32"/>
      <c r="Q17" s="32"/>
    </row>
    <row r="18" spans="2:17" x14ac:dyDescent="0.25">
      <c r="C18" t="s">
        <v>51</v>
      </c>
      <c r="E18" s="32"/>
      <c r="F18" s="32"/>
      <c r="G18" s="32"/>
      <c r="H18" s="32"/>
      <c r="I18" s="32"/>
      <c r="J18" s="32"/>
      <c r="K18" s="32"/>
      <c r="L18" s="32"/>
      <c r="M18" s="32"/>
      <c r="N18" s="32"/>
      <c r="O18" s="32"/>
      <c r="P18" s="32"/>
      <c r="Q18" s="32"/>
    </row>
    <row r="19" spans="2:17" x14ac:dyDescent="0.25">
      <c r="D19" t="s">
        <v>50</v>
      </c>
      <c r="E19" s="25">
        <v>5000</v>
      </c>
      <c r="F19" s="25">
        <v>5000</v>
      </c>
      <c r="G19" s="25">
        <v>5000</v>
      </c>
      <c r="H19" s="25">
        <v>5000</v>
      </c>
      <c r="I19" s="25">
        <v>7500</v>
      </c>
      <c r="J19" s="25">
        <v>5000</v>
      </c>
      <c r="K19" s="25">
        <v>5000</v>
      </c>
      <c r="L19" s="25">
        <v>5000</v>
      </c>
      <c r="M19" s="25">
        <v>5000</v>
      </c>
      <c r="N19" s="25">
        <v>7500</v>
      </c>
      <c r="O19" s="25">
        <v>5000</v>
      </c>
      <c r="P19" s="25">
        <v>5000</v>
      </c>
      <c r="Q19" s="25">
        <v>65000</v>
      </c>
    </row>
    <row r="20" spans="2:17" x14ac:dyDescent="0.25">
      <c r="D20" t="s">
        <v>52</v>
      </c>
      <c r="E20" s="25">
        <v>2355</v>
      </c>
      <c r="F20" s="25">
        <v>2355</v>
      </c>
      <c r="G20" s="25">
        <v>2355</v>
      </c>
      <c r="H20" s="25">
        <v>2355</v>
      </c>
      <c r="I20" s="25">
        <v>2355</v>
      </c>
      <c r="J20" s="25">
        <v>2355</v>
      </c>
      <c r="K20" s="25">
        <v>2355</v>
      </c>
      <c r="L20" s="25">
        <v>2355</v>
      </c>
      <c r="M20" s="25">
        <v>2355</v>
      </c>
      <c r="N20" s="25">
        <v>2355</v>
      </c>
      <c r="O20" s="25">
        <v>2355</v>
      </c>
      <c r="P20" s="25">
        <v>2355</v>
      </c>
      <c r="Q20" s="25">
        <v>28260</v>
      </c>
    </row>
    <row r="21" spans="2:17" x14ac:dyDescent="0.25">
      <c r="D21" t="s">
        <v>54</v>
      </c>
      <c r="E21" s="25">
        <v>3000</v>
      </c>
      <c r="F21" s="25">
        <v>3000</v>
      </c>
      <c r="G21" s="25">
        <v>3000</v>
      </c>
      <c r="H21" s="25">
        <v>3000</v>
      </c>
      <c r="I21" s="25">
        <v>3000</v>
      </c>
      <c r="J21" s="25">
        <v>3000</v>
      </c>
      <c r="K21" s="25">
        <v>3000</v>
      </c>
      <c r="L21" s="25">
        <v>3000</v>
      </c>
      <c r="M21" s="25">
        <v>3000</v>
      </c>
      <c r="N21" s="25">
        <v>3000</v>
      </c>
      <c r="O21" s="25">
        <v>3000</v>
      </c>
      <c r="P21" s="25">
        <v>3000</v>
      </c>
      <c r="Q21" s="25">
        <v>36000</v>
      </c>
    </row>
    <row r="22" spans="2:17" x14ac:dyDescent="0.25">
      <c r="D22" t="s">
        <v>55</v>
      </c>
      <c r="E22" s="25">
        <v>0</v>
      </c>
      <c r="F22" s="25">
        <v>225</v>
      </c>
      <c r="G22" s="25">
        <v>225</v>
      </c>
      <c r="H22" s="25">
        <v>225</v>
      </c>
      <c r="I22" s="25">
        <v>225</v>
      </c>
      <c r="J22" s="25">
        <v>400</v>
      </c>
      <c r="K22" s="25">
        <v>225</v>
      </c>
      <c r="L22" s="25">
        <v>225</v>
      </c>
      <c r="M22" s="25">
        <v>400</v>
      </c>
      <c r="N22" s="25">
        <v>225</v>
      </c>
      <c r="O22" s="25">
        <v>225</v>
      </c>
      <c r="P22" s="25">
        <v>400</v>
      </c>
      <c r="Q22" s="25">
        <v>3000</v>
      </c>
    </row>
    <row r="23" spans="2:17" x14ac:dyDescent="0.25">
      <c r="D23" t="s">
        <v>56</v>
      </c>
      <c r="E23" s="25">
        <v>98</v>
      </c>
      <c r="F23" s="25">
        <v>128</v>
      </c>
      <c r="G23" s="25">
        <v>145</v>
      </c>
      <c r="H23" s="25">
        <v>128</v>
      </c>
      <c r="I23" s="25">
        <v>128</v>
      </c>
      <c r="J23" s="25">
        <v>150</v>
      </c>
      <c r="K23" s="25">
        <v>150</v>
      </c>
      <c r="L23" s="25">
        <v>150</v>
      </c>
      <c r="M23" s="25">
        <v>150</v>
      </c>
      <c r="N23" s="25">
        <v>150</v>
      </c>
      <c r="O23" s="25">
        <v>150</v>
      </c>
      <c r="P23" s="25">
        <v>150</v>
      </c>
      <c r="Q23" s="25">
        <v>1677</v>
      </c>
    </row>
    <row r="24" spans="2:17" x14ac:dyDescent="0.25">
      <c r="D24" t="s">
        <v>57</v>
      </c>
      <c r="E24" s="25">
        <v>600</v>
      </c>
      <c r="F24" s="25">
        <v>600</v>
      </c>
      <c r="G24" s="25">
        <v>600</v>
      </c>
      <c r="H24" s="25">
        <v>600</v>
      </c>
      <c r="I24" s="25">
        <v>600</v>
      </c>
      <c r="J24" s="25">
        <v>575</v>
      </c>
      <c r="K24" s="25">
        <v>575</v>
      </c>
      <c r="L24" s="25">
        <v>575</v>
      </c>
      <c r="M24" s="25">
        <v>575</v>
      </c>
      <c r="N24" s="25">
        <v>575</v>
      </c>
      <c r="O24" s="25">
        <v>575</v>
      </c>
      <c r="P24" s="25">
        <v>575</v>
      </c>
      <c r="Q24" s="25">
        <v>7025</v>
      </c>
    </row>
    <row r="25" spans="2:17" x14ac:dyDescent="0.25">
      <c r="D25" t="s">
        <v>58</v>
      </c>
      <c r="E25" s="25">
        <v>0</v>
      </c>
      <c r="F25" s="25">
        <v>0</v>
      </c>
      <c r="G25" s="25">
        <v>0</v>
      </c>
      <c r="H25" s="25">
        <v>0</v>
      </c>
      <c r="I25" s="25">
        <v>0</v>
      </c>
      <c r="J25" s="25">
        <v>0</v>
      </c>
      <c r="K25" s="25">
        <v>0</v>
      </c>
      <c r="L25" s="25">
        <v>357</v>
      </c>
      <c r="M25" s="25">
        <v>0</v>
      </c>
      <c r="N25" s="25">
        <v>0</v>
      </c>
      <c r="O25" s="25">
        <v>0</v>
      </c>
      <c r="P25" s="25">
        <v>0</v>
      </c>
      <c r="Q25" s="25">
        <v>357</v>
      </c>
    </row>
    <row r="26" spans="2:17" x14ac:dyDescent="0.25">
      <c r="D26" t="s">
        <v>59</v>
      </c>
      <c r="E26" s="25">
        <v>520.84</v>
      </c>
      <c r="F26" s="25">
        <v>507.4</v>
      </c>
      <c r="G26" s="25">
        <v>493.9</v>
      </c>
      <c r="H26" s="25">
        <v>480.35</v>
      </c>
      <c r="I26" s="25">
        <v>466.74</v>
      </c>
      <c r="J26" s="25">
        <v>450</v>
      </c>
      <c r="K26" s="25">
        <v>450</v>
      </c>
      <c r="L26" s="25">
        <v>450</v>
      </c>
      <c r="M26" s="25">
        <v>400</v>
      </c>
      <c r="N26" s="25">
        <v>400</v>
      </c>
      <c r="O26" s="25">
        <v>400</v>
      </c>
      <c r="P26" s="25">
        <v>350</v>
      </c>
      <c r="Q26" s="25">
        <v>5369.23</v>
      </c>
    </row>
    <row r="27" spans="2:17" x14ac:dyDescent="0.25">
      <c r="C27" t="s">
        <v>142</v>
      </c>
      <c r="E27" s="25">
        <v>11573.84</v>
      </c>
      <c r="F27" s="25">
        <v>11815.4</v>
      </c>
      <c r="G27" s="25">
        <v>11818.9</v>
      </c>
      <c r="H27" s="25">
        <v>11788.35</v>
      </c>
      <c r="I27" s="25">
        <v>14274.74</v>
      </c>
      <c r="J27" s="25">
        <v>11930</v>
      </c>
      <c r="K27" s="25">
        <v>11755</v>
      </c>
      <c r="L27" s="25">
        <v>12112</v>
      </c>
      <c r="M27" s="25">
        <v>11880</v>
      </c>
      <c r="N27" s="25">
        <v>14205</v>
      </c>
      <c r="O27" s="25">
        <v>11705</v>
      </c>
      <c r="P27" s="25">
        <v>11830</v>
      </c>
      <c r="Q27" s="25">
        <v>146688.23000000001</v>
      </c>
    </row>
    <row r="28" spans="2:17" x14ac:dyDescent="0.25">
      <c r="E28" s="32"/>
      <c r="F28" s="32"/>
      <c r="G28" s="32"/>
      <c r="H28" s="32"/>
      <c r="I28" s="32"/>
      <c r="J28" s="32"/>
      <c r="K28" s="32"/>
      <c r="L28" s="32"/>
      <c r="M28" s="32"/>
      <c r="N28" s="32"/>
      <c r="O28" s="32"/>
      <c r="P28" s="32"/>
      <c r="Q28" s="32"/>
    </row>
    <row r="29" spans="2:17" x14ac:dyDescent="0.25">
      <c r="B29" t="s">
        <v>216</v>
      </c>
      <c r="E29" s="25">
        <v>20677.04</v>
      </c>
      <c r="F29" s="25">
        <v>20469.400000000001</v>
      </c>
      <c r="G29" s="25">
        <v>21208.1</v>
      </c>
      <c r="H29" s="25">
        <v>20808.75</v>
      </c>
      <c r="I29" s="25">
        <v>23764.34</v>
      </c>
      <c r="J29" s="25">
        <v>20930</v>
      </c>
      <c r="K29" s="25">
        <v>20755</v>
      </c>
      <c r="L29" s="25">
        <v>21112</v>
      </c>
      <c r="M29" s="25">
        <v>20880</v>
      </c>
      <c r="N29" s="25">
        <v>23205</v>
      </c>
      <c r="O29" s="25">
        <v>20705</v>
      </c>
      <c r="P29" s="25">
        <v>20830</v>
      </c>
      <c r="Q29" s="25">
        <v>255344.63</v>
      </c>
    </row>
    <row r="30" spans="2:17" x14ac:dyDescent="0.25">
      <c r="E30" s="32"/>
      <c r="F30" s="32"/>
      <c r="G30" s="32"/>
      <c r="H30" s="32"/>
      <c r="I30" s="32"/>
      <c r="J30" s="32"/>
      <c r="K30" s="32"/>
      <c r="L30" s="32"/>
      <c r="M30" s="32"/>
      <c r="N30" s="32"/>
      <c r="O30" s="32"/>
      <c r="P30" s="32"/>
      <c r="Q30" s="32"/>
    </row>
    <row r="31" spans="2:17" x14ac:dyDescent="0.25">
      <c r="B31" t="s">
        <v>232</v>
      </c>
      <c r="E31" s="25">
        <v>2080.96</v>
      </c>
      <c r="F31" s="25">
        <v>1165.5999999999999</v>
      </c>
      <c r="G31" s="25">
        <v>2264.9</v>
      </c>
      <c r="H31" s="25">
        <v>1742.25</v>
      </c>
      <c r="I31" s="25">
        <v>-40.340000000000003</v>
      </c>
      <c r="J31" s="25">
        <v>1570</v>
      </c>
      <c r="K31" s="25">
        <v>1745</v>
      </c>
      <c r="L31" s="25">
        <v>1388</v>
      </c>
      <c r="M31" s="25">
        <v>1620</v>
      </c>
      <c r="N31" s="25">
        <v>-705</v>
      </c>
      <c r="O31" s="25">
        <v>1795</v>
      </c>
      <c r="P31" s="25">
        <v>1670</v>
      </c>
      <c r="Q31" s="25">
        <v>16296.369999999999</v>
      </c>
    </row>
  </sheetData>
  <pageMargins left="0.23622047244094491" right="0.23622047244094491" top="0.74803149606299213" bottom="0.74803149606299213" header="0.31496062992125984" footer="0.31496062992125984"/>
  <pageSetup scale="66" fitToHeight="0" orientation="landscape" r:id="rId2"/>
  <headerFooter>
    <oddFooter>&amp;RPage &amp;P of &amp;N</oddFooter>
  </headerFooter>
  <drawing r:id="rId3"/>
  <extLst>
    <ext xmlns:x15="http://schemas.microsoft.com/office/spreadsheetml/2010/11/main" uri="{7E03D99C-DC04-49d9-9315-930204A7B6E9}">
      <x15:timelineRefs>
        <x15:timelineRef r:id="rId4"/>
      </x15:timelineRef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AC6A3-AEC9-4412-863A-FEEA48E59A58}">
  <sheetPr>
    <pageSetUpPr fitToPage="1"/>
  </sheetPr>
  <dimension ref="B1:D33"/>
  <sheetViews>
    <sheetView showGridLines="0" workbookViewId="0"/>
  </sheetViews>
  <sheetFormatPr defaultRowHeight="15" x14ac:dyDescent="0.25"/>
  <cols>
    <col min="1" max="1" width="2.7109375" customWidth="1"/>
    <col min="2" max="2" width="40.7109375" customWidth="1"/>
    <col min="3" max="4" width="12.7109375" customWidth="1"/>
  </cols>
  <sheetData>
    <row r="1" spans="2:4" s="22" customFormat="1" ht="18.75" x14ac:dyDescent="0.3">
      <c r="B1" s="23" t="str">
        <f>Setup!C4</f>
        <v>Custom Table Producers Ltd.</v>
      </c>
      <c r="C1" s="23"/>
      <c r="D1" s="23"/>
    </row>
    <row r="2" spans="2:4" s="22" customFormat="1" ht="18.75" x14ac:dyDescent="0.3">
      <c r="B2" s="23" t="s">
        <v>124</v>
      </c>
      <c r="C2" s="23"/>
      <c r="D2" s="23"/>
    </row>
    <row r="11" spans="2:4" x14ac:dyDescent="0.25">
      <c r="B11" s="24" t="s">
        <v>239</v>
      </c>
      <c r="C11" s="10" t="s">
        <v>240</v>
      </c>
      <c r="D11" s="10" t="s">
        <v>241</v>
      </c>
    </row>
    <row r="12" spans="2:4" x14ac:dyDescent="0.25">
      <c r="B12" t="s">
        <v>159</v>
      </c>
      <c r="C12" s="25">
        <v>10372.68</v>
      </c>
      <c r="D12" s="25"/>
    </row>
    <row r="13" spans="2:4" x14ac:dyDescent="0.25">
      <c r="B13" t="s">
        <v>166</v>
      </c>
      <c r="C13" s="25">
        <v>14205</v>
      </c>
      <c r="D13" s="25"/>
    </row>
    <row r="14" spans="2:4" x14ac:dyDescent="0.25">
      <c r="B14" t="s">
        <v>164</v>
      </c>
      <c r="C14" s="25">
        <v>10703.2</v>
      </c>
      <c r="D14" s="25"/>
    </row>
    <row r="15" spans="2:4" x14ac:dyDescent="0.25">
      <c r="B15" t="s">
        <v>161</v>
      </c>
      <c r="C15" s="25">
        <v>100000</v>
      </c>
      <c r="D15" s="25"/>
    </row>
    <row r="16" spans="2:4" x14ac:dyDescent="0.25">
      <c r="B16" t="s">
        <v>173</v>
      </c>
      <c r="C16" s="25"/>
      <c r="D16" s="25">
        <v>30004</v>
      </c>
    </row>
    <row r="17" spans="2:4" x14ac:dyDescent="0.25">
      <c r="B17" t="s">
        <v>163</v>
      </c>
      <c r="C17" s="25">
        <v>25000</v>
      </c>
      <c r="D17" s="25"/>
    </row>
    <row r="18" spans="2:4" x14ac:dyDescent="0.25">
      <c r="B18" t="s">
        <v>171</v>
      </c>
      <c r="C18" s="25"/>
      <c r="D18" s="25">
        <v>12381</v>
      </c>
    </row>
    <row r="19" spans="2:4" x14ac:dyDescent="0.25">
      <c r="B19" t="s">
        <v>165</v>
      </c>
      <c r="C19" s="25"/>
      <c r="D19" s="25">
        <v>13600</v>
      </c>
    </row>
    <row r="20" spans="2:4" x14ac:dyDescent="0.25">
      <c r="B20" t="s">
        <v>162</v>
      </c>
      <c r="C20" s="25"/>
      <c r="D20" s="25">
        <v>85394.29</v>
      </c>
    </row>
    <row r="21" spans="2:4" x14ac:dyDescent="0.25">
      <c r="B21" t="s">
        <v>160</v>
      </c>
      <c r="C21" s="25"/>
      <c r="D21" s="25">
        <v>15000</v>
      </c>
    </row>
    <row r="22" spans="2:4" x14ac:dyDescent="0.25">
      <c r="B22" t="s">
        <v>238</v>
      </c>
      <c r="C22" s="25">
        <v>14855.4</v>
      </c>
      <c r="D22" s="25"/>
    </row>
    <row r="23" spans="2:4" x14ac:dyDescent="0.25">
      <c r="B23" t="s">
        <v>167</v>
      </c>
      <c r="C23" s="25"/>
      <c r="D23" s="25">
        <v>275931</v>
      </c>
    </row>
    <row r="24" spans="2:4" x14ac:dyDescent="0.25">
      <c r="B24" t="s">
        <v>168</v>
      </c>
      <c r="C24" s="25">
        <v>110372.4</v>
      </c>
      <c r="D24" s="25"/>
    </row>
    <row r="25" spans="2:4" x14ac:dyDescent="0.25">
      <c r="B25" t="s">
        <v>233</v>
      </c>
      <c r="C25" s="25">
        <v>65000</v>
      </c>
      <c r="D25" s="25"/>
    </row>
    <row r="26" spans="2:4" x14ac:dyDescent="0.25">
      <c r="B26" t="s">
        <v>172</v>
      </c>
      <c r="C26" s="25">
        <v>28260</v>
      </c>
      <c r="D26" s="25"/>
    </row>
    <row r="27" spans="2:4" x14ac:dyDescent="0.25">
      <c r="B27" t="s">
        <v>170</v>
      </c>
      <c r="C27" s="25">
        <v>36000</v>
      </c>
      <c r="D27" s="25"/>
    </row>
    <row r="28" spans="2:4" x14ac:dyDescent="0.25">
      <c r="B28" t="s">
        <v>234</v>
      </c>
      <c r="C28" s="25">
        <v>3000</v>
      </c>
      <c r="D28" s="25"/>
    </row>
    <row r="29" spans="2:4" x14ac:dyDescent="0.25">
      <c r="B29" t="s">
        <v>169</v>
      </c>
      <c r="C29" s="25">
        <v>1634</v>
      </c>
      <c r="D29" s="25"/>
    </row>
    <row r="30" spans="2:4" x14ac:dyDescent="0.25">
      <c r="B30" t="s">
        <v>235</v>
      </c>
      <c r="C30" s="25">
        <v>7200</v>
      </c>
      <c r="D30" s="25"/>
    </row>
    <row r="31" spans="2:4" x14ac:dyDescent="0.25">
      <c r="B31" t="s">
        <v>236</v>
      </c>
      <c r="C31" s="25">
        <v>357</v>
      </c>
      <c r="D31" s="25"/>
    </row>
    <row r="32" spans="2:4" x14ac:dyDescent="0.25">
      <c r="B32" t="s">
        <v>237</v>
      </c>
      <c r="C32" s="25">
        <v>5350.61</v>
      </c>
      <c r="D32" s="25"/>
    </row>
    <row r="33" spans="2:4" x14ac:dyDescent="0.25">
      <c r="B33" t="s">
        <v>207</v>
      </c>
      <c r="C33" s="25">
        <v>432310.29</v>
      </c>
      <c r="D33" s="25">
        <v>432310.29</v>
      </c>
    </row>
  </sheetData>
  <pageMargins left="0.70866141732283472" right="0.70866141732283472" top="0.74803149606299213" bottom="0.74803149606299213" header="0.31496062992125984" footer="0.31496062992125984"/>
  <pageSetup fitToHeight="0" orientation="portrait" r:id="rId2"/>
  <headerFooter>
    <oddFooter>&amp;RPage &amp;P of &amp;N</oddFooter>
  </headerFooter>
  <drawing r:id="rId3"/>
  <extLst>
    <ext xmlns:x15="http://schemas.microsoft.com/office/spreadsheetml/2010/11/main" uri="{7E03D99C-DC04-49d9-9315-930204A7B6E9}">
      <x15:timelineRefs>
        <x15:timelineRef r:id="rId4"/>
      </x15:timeline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11B63-0536-4C67-A7A9-2D8AEDA173FF}">
  <sheetPr>
    <pageSetUpPr fitToPage="1"/>
  </sheetPr>
  <dimension ref="B1:I158"/>
  <sheetViews>
    <sheetView showGridLines="0" workbookViewId="0"/>
  </sheetViews>
  <sheetFormatPr defaultRowHeight="15" x14ac:dyDescent="0.25"/>
  <cols>
    <col min="1" max="1" width="2.7109375" customWidth="1"/>
    <col min="2" max="2" width="14.28515625" customWidth="1"/>
    <col min="3" max="3" width="20.7109375" customWidth="1"/>
    <col min="4" max="4" width="11.7109375" customWidth="1"/>
    <col min="5" max="5" width="40.7109375" customWidth="1"/>
    <col min="6" max="6" width="8.7109375" customWidth="1"/>
    <col min="7" max="9" width="14.7109375" customWidth="1"/>
    <col min="10" max="10" width="2.7109375" customWidth="1"/>
  </cols>
  <sheetData>
    <row r="1" spans="2:9" s="22" customFormat="1" ht="18.75" x14ac:dyDescent="0.3">
      <c r="B1" s="23" t="str">
        <f>Setup!C4</f>
        <v>Custom Table Producers Ltd.</v>
      </c>
      <c r="C1" s="23"/>
      <c r="D1" s="23"/>
      <c r="E1" s="23"/>
      <c r="F1" s="23"/>
      <c r="G1" s="23"/>
      <c r="H1" s="23"/>
    </row>
    <row r="2" spans="2:9" s="22" customFormat="1" ht="18.75" x14ac:dyDescent="0.3">
      <c r="B2" s="23" t="s">
        <v>125</v>
      </c>
      <c r="C2" s="23"/>
      <c r="D2" s="23"/>
      <c r="E2" s="23"/>
      <c r="F2" s="23"/>
      <c r="G2" s="23"/>
      <c r="H2" s="23"/>
    </row>
    <row r="11" spans="2:9" x14ac:dyDescent="0.25">
      <c r="B11" s="24" t="s">
        <v>239</v>
      </c>
      <c r="C11" s="24" t="s">
        <v>67</v>
      </c>
      <c r="D11" s="24" t="s">
        <v>186</v>
      </c>
      <c r="E11" s="24" t="s">
        <v>189</v>
      </c>
      <c r="F11" s="24" t="s">
        <v>187</v>
      </c>
      <c r="G11" s="10" t="s">
        <v>273</v>
      </c>
      <c r="H11" s="10" t="s">
        <v>274</v>
      </c>
      <c r="I11" s="10" t="s">
        <v>275</v>
      </c>
    </row>
    <row r="12" spans="2:9" x14ac:dyDescent="0.25">
      <c r="B12" t="s">
        <v>159</v>
      </c>
      <c r="G12" s="32"/>
      <c r="H12" s="32"/>
      <c r="I12" s="31"/>
    </row>
    <row r="13" spans="2:9" x14ac:dyDescent="0.25">
      <c r="C13" t="s">
        <v>68</v>
      </c>
      <c r="G13" s="25"/>
      <c r="H13" s="25"/>
      <c r="I13" s="31">
        <v>0</v>
      </c>
    </row>
    <row r="14" spans="2:9" x14ac:dyDescent="0.25">
      <c r="C14" t="s">
        <v>69</v>
      </c>
      <c r="D14" s="26">
        <v>43800</v>
      </c>
      <c r="E14" t="s">
        <v>174</v>
      </c>
      <c r="F14" t="s">
        <v>143</v>
      </c>
      <c r="G14" s="25">
        <v>15000</v>
      </c>
      <c r="H14" s="25"/>
      <c r="I14" s="31">
        <v>15000</v>
      </c>
    </row>
    <row r="15" spans="2:9" x14ac:dyDescent="0.25">
      <c r="D15" s="26">
        <v>43814</v>
      </c>
      <c r="E15" t="s">
        <v>177</v>
      </c>
      <c r="F15" t="s">
        <v>146</v>
      </c>
      <c r="G15" s="25"/>
      <c r="H15" s="25">
        <v>10000</v>
      </c>
      <c r="I15" s="31">
        <v>5000</v>
      </c>
    </row>
    <row r="16" spans="2:9" x14ac:dyDescent="0.25">
      <c r="D16" s="26">
        <v>43827</v>
      </c>
      <c r="E16" t="s">
        <v>181</v>
      </c>
      <c r="F16" t="s">
        <v>151</v>
      </c>
      <c r="G16" s="25">
        <v>813</v>
      </c>
      <c r="H16" s="25"/>
      <c r="I16" s="31">
        <v>5813</v>
      </c>
    </row>
    <row r="17" spans="2:9" x14ac:dyDescent="0.25">
      <c r="D17" s="26">
        <v>43827</v>
      </c>
      <c r="E17" t="s">
        <v>180</v>
      </c>
      <c r="F17" t="s">
        <v>150</v>
      </c>
      <c r="G17" s="25"/>
      <c r="H17" s="25">
        <v>17</v>
      </c>
      <c r="I17" s="31">
        <v>5796</v>
      </c>
    </row>
    <row r="18" spans="2:9" x14ac:dyDescent="0.25">
      <c r="D18" s="26">
        <v>43829</v>
      </c>
      <c r="E18" t="s">
        <v>181</v>
      </c>
      <c r="F18" t="s">
        <v>154</v>
      </c>
      <c r="G18" s="25">
        <v>732</v>
      </c>
      <c r="H18" s="25"/>
      <c r="I18" s="31">
        <v>6528</v>
      </c>
    </row>
    <row r="19" spans="2:9" x14ac:dyDescent="0.25">
      <c r="D19" s="26">
        <v>43830</v>
      </c>
      <c r="E19" t="s">
        <v>181</v>
      </c>
      <c r="F19" t="s">
        <v>158</v>
      </c>
      <c r="G19" s="25">
        <v>767</v>
      </c>
      <c r="H19" s="25"/>
      <c r="I19" s="31">
        <v>7295</v>
      </c>
    </row>
    <row r="20" spans="2:9" x14ac:dyDescent="0.25">
      <c r="D20" s="26">
        <v>43830</v>
      </c>
      <c r="E20" t="s">
        <v>183</v>
      </c>
      <c r="F20" t="s">
        <v>155</v>
      </c>
      <c r="G20" s="25"/>
      <c r="H20" s="25">
        <v>3000</v>
      </c>
      <c r="I20" s="31">
        <v>4295</v>
      </c>
    </row>
    <row r="21" spans="2:9" x14ac:dyDescent="0.25">
      <c r="B21" t="s">
        <v>242</v>
      </c>
      <c r="G21" s="25">
        <v>17312</v>
      </c>
      <c r="H21" s="25">
        <v>13017</v>
      </c>
      <c r="I21" s="31">
        <v>4295</v>
      </c>
    </row>
    <row r="22" spans="2:9" x14ac:dyDescent="0.25">
      <c r="G22" s="32"/>
      <c r="H22" s="32"/>
      <c r="I22" s="31"/>
    </row>
    <row r="23" spans="2:9" x14ac:dyDescent="0.25">
      <c r="B23" t="s">
        <v>166</v>
      </c>
      <c r="G23" s="32"/>
      <c r="H23" s="32"/>
      <c r="I23" s="31"/>
    </row>
    <row r="24" spans="2:9" x14ac:dyDescent="0.25">
      <c r="C24" t="s">
        <v>68</v>
      </c>
      <c r="G24" s="25"/>
      <c r="H24" s="25"/>
      <c r="I24" s="31">
        <v>0</v>
      </c>
    </row>
    <row r="25" spans="2:9" x14ac:dyDescent="0.25">
      <c r="C25" t="s">
        <v>69</v>
      </c>
      <c r="D25" s="26">
        <v>43826</v>
      </c>
      <c r="E25" t="s">
        <v>179</v>
      </c>
      <c r="F25" t="s">
        <v>149</v>
      </c>
      <c r="G25" s="25">
        <v>819</v>
      </c>
      <c r="H25" s="25"/>
      <c r="I25" s="31">
        <v>819</v>
      </c>
    </row>
    <row r="26" spans="2:9" x14ac:dyDescent="0.25">
      <c r="D26" s="26">
        <v>43828</v>
      </c>
      <c r="E26" t="s">
        <v>179</v>
      </c>
      <c r="F26" t="s">
        <v>152</v>
      </c>
      <c r="G26" s="25">
        <v>680</v>
      </c>
      <c r="H26" s="25"/>
      <c r="I26" s="31">
        <v>1499</v>
      </c>
    </row>
    <row r="27" spans="2:9" x14ac:dyDescent="0.25">
      <c r="B27" t="s">
        <v>243</v>
      </c>
      <c r="G27" s="25">
        <v>1499</v>
      </c>
      <c r="H27" s="25">
        <v>0</v>
      </c>
      <c r="I27" s="31">
        <v>1499</v>
      </c>
    </row>
    <row r="28" spans="2:9" x14ac:dyDescent="0.25">
      <c r="G28" s="32"/>
      <c r="H28" s="32"/>
      <c r="I28" s="31"/>
    </row>
    <row r="29" spans="2:9" x14ac:dyDescent="0.25">
      <c r="B29" t="s">
        <v>164</v>
      </c>
      <c r="G29" s="32"/>
      <c r="H29" s="32"/>
      <c r="I29" s="31"/>
    </row>
    <row r="30" spans="2:9" x14ac:dyDescent="0.25">
      <c r="C30" t="s">
        <v>68</v>
      </c>
      <c r="G30" s="25"/>
      <c r="H30" s="25"/>
      <c r="I30" s="31">
        <v>0</v>
      </c>
    </row>
    <row r="31" spans="2:9" x14ac:dyDescent="0.25">
      <c r="C31" t="s">
        <v>69</v>
      </c>
      <c r="D31" s="26">
        <v>43814</v>
      </c>
      <c r="E31" t="s">
        <v>177</v>
      </c>
      <c r="F31" t="s">
        <v>146</v>
      </c>
      <c r="G31" s="25">
        <v>10000</v>
      </c>
      <c r="H31" s="25"/>
      <c r="I31" s="31">
        <v>10000</v>
      </c>
    </row>
    <row r="32" spans="2:9" x14ac:dyDescent="0.25">
      <c r="D32" s="26">
        <v>43819</v>
      </c>
      <c r="E32" t="s">
        <v>178</v>
      </c>
      <c r="F32" t="s">
        <v>147</v>
      </c>
      <c r="G32" s="25">
        <v>700</v>
      </c>
      <c r="H32" s="25"/>
      <c r="I32" s="31">
        <v>10700</v>
      </c>
    </row>
    <row r="33" spans="2:9" x14ac:dyDescent="0.25">
      <c r="D33" s="26">
        <v>43826</v>
      </c>
      <c r="E33" t="s">
        <v>179</v>
      </c>
      <c r="F33" t="s">
        <v>149</v>
      </c>
      <c r="G33" s="25"/>
      <c r="H33" s="25">
        <v>327.60000000000002</v>
      </c>
      <c r="I33" s="31">
        <v>10372.4</v>
      </c>
    </row>
    <row r="34" spans="2:9" x14ac:dyDescent="0.25">
      <c r="D34" s="26">
        <v>43826</v>
      </c>
      <c r="E34" t="s">
        <v>178</v>
      </c>
      <c r="F34" t="s">
        <v>148</v>
      </c>
      <c r="G34" s="25">
        <v>2000</v>
      </c>
      <c r="H34" s="25"/>
      <c r="I34" s="31">
        <v>12372.4</v>
      </c>
    </row>
    <row r="35" spans="2:9" x14ac:dyDescent="0.25">
      <c r="D35" s="26">
        <v>43827</v>
      </c>
      <c r="E35" t="s">
        <v>181</v>
      </c>
      <c r="F35" t="s">
        <v>151</v>
      </c>
      <c r="G35" s="25"/>
      <c r="H35" s="25">
        <v>325.2</v>
      </c>
      <c r="I35" s="31">
        <v>12047.199999999999</v>
      </c>
    </row>
    <row r="36" spans="2:9" x14ac:dyDescent="0.25">
      <c r="D36" s="26">
        <v>43828</v>
      </c>
      <c r="E36" t="s">
        <v>179</v>
      </c>
      <c r="F36" t="s">
        <v>152</v>
      </c>
      <c r="G36" s="25"/>
      <c r="H36" s="25">
        <v>272</v>
      </c>
      <c r="I36" s="31">
        <v>11775.199999999999</v>
      </c>
    </row>
    <row r="37" spans="2:9" x14ac:dyDescent="0.25">
      <c r="D37" s="26">
        <v>43829</v>
      </c>
      <c r="E37" t="s">
        <v>181</v>
      </c>
      <c r="F37" t="s">
        <v>154</v>
      </c>
      <c r="G37" s="25"/>
      <c r="H37" s="25">
        <v>292.8</v>
      </c>
      <c r="I37" s="31">
        <v>11482.4</v>
      </c>
    </row>
    <row r="38" spans="2:9" x14ac:dyDescent="0.25">
      <c r="D38" s="26">
        <v>43830</v>
      </c>
      <c r="E38" t="s">
        <v>181</v>
      </c>
      <c r="F38" t="s">
        <v>158</v>
      </c>
      <c r="G38" s="25"/>
      <c r="H38" s="25">
        <v>306.8</v>
      </c>
      <c r="I38" s="31">
        <v>11175.6</v>
      </c>
    </row>
    <row r="39" spans="2:9" x14ac:dyDescent="0.25">
      <c r="B39" t="s">
        <v>244</v>
      </c>
      <c r="G39" s="25">
        <v>12700</v>
      </c>
      <c r="H39" s="25">
        <v>1524.3999999999999</v>
      </c>
      <c r="I39" s="31">
        <v>11175.6</v>
      </c>
    </row>
    <row r="40" spans="2:9" x14ac:dyDescent="0.25">
      <c r="G40" s="32"/>
      <c r="H40" s="32"/>
      <c r="I40" s="31"/>
    </row>
    <row r="41" spans="2:9" x14ac:dyDescent="0.25">
      <c r="B41" t="s">
        <v>161</v>
      </c>
      <c r="G41" s="32"/>
      <c r="H41" s="32"/>
      <c r="I41" s="31"/>
    </row>
    <row r="42" spans="2:9" x14ac:dyDescent="0.25">
      <c r="C42" t="s">
        <v>68</v>
      </c>
      <c r="G42" s="25"/>
      <c r="H42" s="25"/>
      <c r="I42" s="31">
        <v>0</v>
      </c>
    </row>
    <row r="43" spans="2:9" x14ac:dyDescent="0.25">
      <c r="C43" t="s">
        <v>69</v>
      </c>
      <c r="D43" s="26">
        <v>43800</v>
      </c>
      <c r="E43" t="s">
        <v>175</v>
      </c>
      <c r="F43" t="s">
        <v>144</v>
      </c>
      <c r="G43" s="25">
        <v>100000</v>
      </c>
      <c r="H43" s="25"/>
      <c r="I43" s="31">
        <v>100000</v>
      </c>
    </row>
    <row r="44" spans="2:9" x14ac:dyDescent="0.25">
      <c r="B44" t="s">
        <v>257</v>
      </c>
      <c r="G44" s="25">
        <v>100000</v>
      </c>
      <c r="H44" s="25">
        <v>0</v>
      </c>
      <c r="I44" s="31">
        <v>100000</v>
      </c>
    </row>
    <row r="45" spans="2:9" x14ac:dyDescent="0.25">
      <c r="G45" s="32"/>
      <c r="H45" s="32"/>
      <c r="I45" s="31"/>
    </row>
    <row r="46" spans="2:9" x14ac:dyDescent="0.25">
      <c r="B46" t="s">
        <v>173</v>
      </c>
      <c r="G46" s="32"/>
      <c r="H46" s="32"/>
      <c r="I46" s="31"/>
    </row>
    <row r="47" spans="2:9" x14ac:dyDescent="0.25">
      <c r="C47" t="s">
        <v>68</v>
      </c>
      <c r="G47" s="25"/>
      <c r="H47" s="25"/>
      <c r="I47" s="31">
        <v>0</v>
      </c>
    </row>
    <row r="48" spans="2:9" x14ac:dyDescent="0.25">
      <c r="C48" t="s">
        <v>69</v>
      </c>
      <c r="D48" s="26">
        <v>43830</v>
      </c>
      <c r="E48" t="s">
        <v>185</v>
      </c>
      <c r="F48" t="s">
        <v>157</v>
      </c>
      <c r="G48" s="25"/>
      <c r="H48" s="25">
        <v>10000</v>
      </c>
      <c r="I48" s="31">
        <v>-10000</v>
      </c>
    </row>
    <row r="49" spans="2:9" x14ac:dyDescent="0.25">
      <c r="B49" t="s">
        <v>245</v>
      </c>
      <c r="G49" s="25">
        <v>0</v>
      </c>
      <c r="H49" s="25">
        <v>10000</v>
      </c>
      <c r="I49" s="31">
        <v>-10000</v>
      </c>
    </row>
    <row r="50" spans="2:9" x14ac:dyDescent="0.25">
      <c r="G50" s="32"/>
      <c r="H50" s="32"/>
      <c r="I50" s="31"/>
    </row>
    <row r="51" spans="2:9" x14ac:dyDescent="0.25">
      <c r="B51" t="s">
        <v>163</v>
      </c>
      <c r="G51" s="32"/>
      <c r="H51" s="32"/>
      <c r="I51" s="31"/>
    </row>
    <row r="52" spans="2:9" x14ac:dyDescent="0.25">
      <c r="C52" t="s">
        <v>68</v>
      </c>
      <c r="G52" s="25"/>
      <c r="H52" s="25"/>
      <c r="I52" s="31">
        <v>0</v>
      </c>
    </row>
    <row r="53" spans="2:9" x14ac:dyDescent="0.25">
      <c r="C53" t="s">
        <v>69</v>
      </c>
      <c r="D53" s="26">
        <v>43800</v>
      </c>
      <c r="E53" t="s">
        <v>176</v>
      </c>
      <c r="F53" t="s">
        <v>145</v>
      </c>
      <c r="G53" s="25">
        <v>25000</v>
      </c>
      <c r="H53" s="25"/>
      <c r="I53" s="31">
        <v>25000</v>
      </c>
    </row>
    <row r="54" spans="2:9" x14ac:dyDescent="0.25">
      <c r="B54" t="s">
        <v>258</v>
      </c>
      <c r="G54" s="25">
        <v>25000</v>
      </c>
      <c r="H54" s="25">
        <v>0</v>
      </c>
      <c r="I54" s="31">
        <v>25000</v>
      </c>
    </row>
    <row r="55" spans="2:9" x14ac:dyDescent="0.25">
      <c r="G55" s="32"/>
      <c r="H55" s="32"/>
      <c r="I55" s="31"/>
    </row>
    <row r="56" spans="2:9" x14ac:dyDescent="0.25">
      <c r="B56" t="s">
        <v>171</v>
      </c>
      <c r="G56" s="32"/>
      <c r="H56" s="32"/>
      <c r="I56" s="31"/>
    </row>
    <row r="57" spans="2:9" x14ac:dyDescent="0.25">
      <c r="C57" t="s">
        <v>68</v>
      </c>
      <c r="G57" s="25"/>
      <c r="H57" s="25"/>
      <c r="I57" s="31">
        <v>0</v>
      </c>
    </row>
    <row r="58" spans="2:9" x14ac:dyDescent="0.25">
      <c r="C58" t="s">
        <v>69</v>
      </c>
      <c r="D58" s="26">
        <v>43830</v>
      </c>
      <c r="E58" t="s">
        <v>184</v>
      </c>
      <c r="F58" t="s">
        <v>156</v>
      </c>
      <c r="G58" s="25"/>
      <c r="H58" s="25">
        <v>4125</v>
      </c>
      <c r="I58" s="31">
        <v>-4125</v>
      </c>
    </row>
    <row r="59" spans="2:9" x14ac:dyDescent="0.25">
      <c r="B59" t="s">
        <v>246</v>
      </c>
      <c r="G59" s="25">
        <v>0</v>
      </c>
      <c r="H59" s="25">
        <v>4125</v>
      </c>
      <c r="I59" s="31">
        <v>-4125</v>
      </c>
    </row>
    <row r="60" spans="2:9" x14ac:dyDescent="0.25">
      <c r="G60" s="32"/>
      <c r="H60" s="32"/>
      <c r="I60" s="31"/>
    </row>
    <row r="61" spans="2:9" x14ac:dyDescent="0.25">
      <c r="B61" t="s">
        <v>259</v>
      </c>
      <c r="G61" s="32"/>
      <c r="H61" s="32"/>
      <c r="I61" s="31"/>
    </row>
    <row r="62" spans="2:9" x14ac:dyDescent="0.25">
      <c r="C62" t="s">
        <v>68</v>
      </c>
      <c r="G62" s="25"/>
      <c r="H62" s="25"/>
      <c r="I62" s="31">
        <v>0</v>
      </c>
    </row>
    <row r="63" spans="2:9" x14ac:dyDescent="0.25">
      <c r="B63" t="s">
        <v>260</v>
      </c>
      <c r="G63" s="25">
        <v>0</v>
      </c>
      <c r="H63" s="25">
        <v>0</v>
      </c>
      <c r="I63" s="31">
        <v>0</v>
      </c>
    </row>
    <row r="64" spans="2:9" x14ac:dyDescent="0.25">
      <c r="G64" s="32"/>
      <c r="H64" s="32"/>
      <c r="I64" s="31"/>
    </row>
    <row r="65" spans="2:9" x14ac:dyDescent="0.25">
      <c r="B65" t="s">
        <v>261</v>
      </c>
      <c r="G65" s="32"/>
      <c r="H65" s="32"/>
      <c r="I65" s="31"/>
    </row>
    <row r="66" spans="2:9" x14ac:dyDescent="0.25">
      <c r="C66" t="s">
        <v>68</v>
      </c>
      <c r="G66" s="25"/>
      <c r="H66" s="25"/>
      <c r="I66" s="31">
        <v>0</v>
      </c>
    </row>
    <row r="67" spans="2:9" x14ac:dyDescent="0.25">
      <c r="B67" t="s">
        <v>262</v>
      </c>
      <c r="G67" s="25">
        <v>0</v>
      </c>
      <c r="H67" s="25">
        <v>0</v>
      </c>
      <c r="I67" s="31">
        <v>0</v>
      </c>
    </row>
    <row r="68" spans="2:9" x14ac:dyDescent="0.25">
      <c r="G68" s="32"/>
      <c r="H68" s="32"/>
      <c r="I68" s="31"/>
    </row>
    <row r="69" spans="2:9" x14ac:dyDescent="0.25">
      <c r="B69" t="s">
        <v>165</v>
      </c>
      <c r="G69" s="32"/>
      <c r="H69" s="32"/>
      <c r="I69" s="31"/>
    </row>
    <row r="70" spans="2:9" x14ac:dyDescent="0.25">
      <c r="C70" t="s">
        <v>68</v>
      </c>
      <c r="G70" s="25"/>
      <c r="H70" s="25"/>
      <c r="I70" s="31">
        <v>0</v>
      </c>
    </row>
    <row r="71" spans="2:9" x14ac:dyDescent="0.25">
      <c r="C71" t="s">
        <v>69</v>
      </c>
      <c r="D71" s="26">
        <v>43819</v>
      </c>
      <c r="E71" t="s">
        <v>178</v>
      </c>
      <c r="F71" t="s">
        <v>147</v>
      </c>
      <c r="G71" s="25"/>
      <c r="H71" s="25">
        <v>700</v>
      </c>
      <c r="I71" s="31">
        <v>-700</v>
      </c>
    </row>
    <row r="72" spans="2:9" x14ac:dyDescent="0.25">
      <c r="D72" s="26">
        <v>43826</v>
      </c>
      <c r="E72" t="s">
        <v>178</v>
      </c>
      <c r="F72" t="s">
        <v>148</v>
      </c>
      <c r="G72" s="25"/>
      <c r="H72" s="25">
        <v>2000</v>
      </c>
      <c r="I72" s="31">
        <v>-2700</v>
      </c>
    </row>
    <row r="73" spans="2:9" x14ac:dyDescent="0.25">
      <c r="D73" s="26">
        <v>43827</v>
      </c>
      <c r="E73" t="s">
        <v>180</v>
      </c>
      <c r="F73" t="s">
        <v>150</v>
      </c>
      <c r="G73" s="25">
        <v>17</v>
      </c>
      <c r="H73" s="25"/>
      <c r="I73" s="31">
        <v>-2683</v>
      </c>
    </row>
    <row r="74" spans="2:9" x14ac:dyDescent="0.25">
      <c r="D74" s="26">
        <v>43829</v>
      </c>
      <c r="E74" t="s">
        <v>182</v>
      </c>
      <c r="F74" t="s">
        <v>153</v>
      </c>
      <c r="G74" s="25"/>
      <c r="H74" s="25">
        <v>17</v>
      </c>
      <c r="I74" s="31">
        <v>-2700</v>
      </c>
    </row>
    <row r="75" spans="2:9" x14ac:dyDescent="0.25">
      <c r="B75" t="s">
        <v>247</v>
      </c>
      <c r="G75" s="25">
        <v>17</v>
      </c>
      <c r="H75" s="25">
        <v>2717</v>
      </c>
      <c r="I75" s="31">
        <v>-2700</v>
      </c>
    </row>
    <row r="76" spans="2:9" x14ac:dyDescent="0.25">
      <c r="G76" s="32"/>
      <c r="H76" s="32"/>
      <c r="I76" s="31"/>
    </row>
    <row r="77" spans="2:9" x14ac:dyDescent="0.25">
      <c r="B77" t="s">
        <v>162</v>
      </c>
      <c r="G77" s="32"/>
      <c r="H77" s="32"/>
      <c r="I77" s="31"/>
    </row>
    <row r="78" spans="2:9" x14ac:dyDescent="0.25">
      <c r="C78" t="s">
        <v>68</v>
      </c>
      <c r="G78" s="25"/>
      <c r="H78" s="25"/>
      <c r="I78" s="31">
        <v>0</v>
      </c>
    </row>
    <row r="79" spans="2:9" x14ac:dyDescent="0.25">
      <c r="C79" t="s">
        <v>69</v>
      </c>
      <c r="D79" s="26">
        <v>43800</v>
      </c>
      <c r="E79" t="s">
        <v>175</v>
      </c>
      <c r="F79" t="s">
        <v>144</v>
      </c>
      <c r="G79" s="25"/>
      <c r="H79" s="25">
        <v>100000</v>
      </c>
      <c r="I79" s="31">
        <v>-100000</v>
      </c>
    </row>
    <row r="80" spans="2:9" x14ac:dyDescent="0.25">
      <c r="D80" s="26">
        <v>43800</v>
      </c>
      <c r="E80" t="s">
        <v>176</v>
      </c>
      <c r="F80" t="s">
        <v>145</v>
      </c>
      <c r="G80" s="25"/>
      <c r="H80" s="25">
        <v>25000</v>
      </c>
      <c r="I80" s="31">
        <v>-125000</v>
      </c>
    </row>
    <row r="81" spans="2:9" x14ac:dyDescent="0.25">
      <c r="B81" t="s">
        <v>248</v>
      </c>
      <c r="G81" s="25">
        <v>0</v>
      </c>
      <c r="H81" s="25">
        <v>125000</v>
      </c>
      <c r="I81" s="31">
        <v>-125000</v>
      </c>
    </row>
    <row r="82" spans="2:9" x14ac:dyDescent="0.25">
      <c r="G82" s="32"/>
      <c r="H82" s="32"/>
      <c r="I82" s="31"/>
    </row>
    <row r="83" spans="2:9" x14ac:dyDescent="0.25">
      <c r="B83" t="s">
        <v>160</v>
      </c>
      <c r="G83" s="32"/>
      <c r="H83" s="32"/>
      <c r="I83" s="31"/>
    </row>
    <row r="84" spans="2:9" x14ac:dyDescent="0.25">
      <c r="C84" t="s">
        <v>68</v>
      </c>
      <c r="G84" s="25"/>
      <c r="H84" s="25"/>
      <c r="I84" s="31">
        <v>0</v>
      </c>
    </row>
    <row r="85" spans="2:9" x14ac:dyDescent="0.25">
      <c r="C85" t="s">
        <v>69</v>
      </c>
      <c r="D85" s="26">
        <v>43800</v>
      </c>
      <c r="E85" t="s">
        <v>174</v>
      </c>
      <c r="F85" t="s">
        <v>143</v>
      </c>
      <c r="G85" s="25"/>
      <c r="H85" s="25">
        <v>15000</v>
      </c>
      <c r="I85" s="31">
        <v>-15000</v>
      </c>
    </row>
    <row r="86" spans="2:9" x14ac:dyDescent="0.25">
      <c r="B86" t="s">
        <v>263</v>
      </c>
      <c r="G86" s="25">
        <v>0</v>
      </c>
      <c r="H86" s="25">
        <v>15000</v>
      </c>
      <c r="I86" s="31">
        <v>-15000</v>
      </c>
    </row>
    <row r="87" spans="2:9" x14ac:dyDescent="0.25">
      <c r="G87" s="32"/>
      <c r="H87" s="32"/>
      <c r="I87" s="31"/>
    </row>
    <row r="88" spans="2:9" x14ac:dyDescent="0.25">
      <c r="B88" t="s">
        <v>264</v>
      </c>
      <c r="G88" s="32"/>
      <c r="H88" s="32"/>
      <c r="I88" s="31"/>
    </row>
    <row r="89" spans="2:9" x14ac:dyDescent="0.25">
      <c r="C89" t="s">
        <v>68</v>
      </c>
      <c r="G89" s="25"/>
      <c r="H89" s="25"/>
      <c r="I89" s="31">
        <v>0</v>
      </c>
    </row>
    <row r="90" spans="2:9" x14ac:dyDescent="0.25">
      <c r="B90" t="s">
        <v>265</v>
      </c>
      <c r="G90" s="25">
        <v>0</v>
      </c>
      <c r="H90" s="25">
        <v>0</v>
      </c>
      <c r="I90" s="31">
        <v>0</v>
      </c>
    </row>
    <row r="91" spans="2:9" x14ac:dyDescent="0.25">
      <c r="G91" s="32"/>
      <c r="H91" s="32"/>
      <c r="I91" s="31"/>
    </row>
    <row r="92" spans="2:9" x14ac:dyDescent="0.25">
      <c r="B92" t="s">
        <v>266</v>
      </c>
      <c r="G92" s="32"/>
      <c r="H92" s="32"/>
      <c r="I92" s="31"/>
    </row>
    <row r="93" spans="2:9" x14ac:dyDescent="0.25">
      <c r="C93" t="s">
        <v>68</v>
      </c>
      <c r="G93" s="25"/>
      <c r="H93" s="25"/>
      <c r="I93" s="31">
        <v>0</v>
      </c>
    </row>
    <row r="94" spans="2:9" x14ac:dyDescent="0.25">
      <c r="B94" t="s">
        <v>267</v>
      </c>
      <c r="G94" s="25">
        <v>0</v>
      </c>
      <c r="H94" s="25">
        <v>0</v>
      </c>
      <c r="I94" s="31">
        <v>0</v>
      </c>
    </row>
    <row r="95" spans="2:9" x14ac:dyDescent="0.25">
      <c r="G95" s="32"/>
      <c r="H95" s="32"/>
      <c r="I95" s="31"/>
    </row>
    <row r="96" spans="2:9" x14ac:dyDescent="0.25">
      <c r="B96" t="s">
        <v>238</v>
      </c>
      <c r="G96" s="32"/>
      <c r="H96" s="32"/>
      <c r="I96" s="31"/>
    </row>
    <row r="97" spans="2:9" x14ac:dyDescent="0.25">
      <c r="C97" t="s">
        <v>68</v>
      </c>
      <c r="G97" s="25"/>
      <c r="H97" s="25"/>
      <c r="I97" s="31">
        <v>0</v>
      </c>
    </row>
    <row r="98" spans="2:9" x14ac:dyDescent="0.25">
      <c r="B98" t="s">
        <v>268</v>
      </c>
      <c r="G98" s="25">
        <v>0</v>
      </c>
      <c r="H98" s="25">
        <v>0</v>
      </c>
      <c r="I98" s="31">
        <v>0</v>
      </c>
    </row>
    <row r="99" spans="2:9" x14ac:dyDescent="0.25">
      <c r="G99" s="32"/>
      <c r="H99" s="32"/>
      <c r="I99" s="31"/>
    </row>
    <row r="100" spans="2:9" x14ac:dyDescent="0.25">
      <c r="B100" t="s">
        <v>167</v>
      </c>
      <c r="G100" s="32"/>
      <c r="H100" s="32"/>
      <c r="I100" s="31"/>
    </row>
    <row r="101" spans="2:9" x14ac:dyDescent="0.25">
      <c r="C101" t="s">
        <v>68</v>
      </c>
      <c r="G101" s="25"/>
      <c r="H101" s="25"/>
      <c r="I101" s="31">
        <v>0</v>
      </c>
    </row>
    <row r="102" spans="2:9" x14ac:dyDescent="0.25">
      <c r="C102" t="s">
        <v>69</v>
      </c>
      <c r="D102" s="26">
        <v>43826</v>
      </c>
      <c r="E102" t="s">
        <v>179</v>
      </c>
      <c r="F102" t="s">
        <v>149</v>
      </c>
      <c r="G102" s="25"/>
      <c r="H102" s="25">
        <v>819</v>
      </c>
      <c r="I102" s="31">
        <v>-819</v>
      </c>
    </row>
    <row r="103" spans="2:9" x14ac:dyDescent="0.25">
      <c r="D103" s="26">
        <v>43827</v>
      </c>
      <c r="E103" t="s">
        <v>181</v>
      </c>
      <c r="F103" t="s">
        <v>151</v>
      </c>
      <c r="G103" s="25"/>
      <c r="H103" s="25">
        <v>813</v>
      </c>
      <c r="I103" s="31">
        <v>-1632</v>
      </c>
    </row>
    <row r="104" spans="2:9" x14ac:dyDescent="0.25">
      <c r="D104" s="26">
        <v>43828</v>
      </c>
      <c r="E104" t="s">
        <v>179</v>
      </c>
      <c r="F104" t="s">
        <v>152</v>
      </c>
      <c r="G104" s="25"/>
      <c r="H104" s="25">
        <v>680</v>
      </c>
      <c r="I104" s="31">
        <v>-2312</v>
      </c>
    </row>
    <row r="105" spans="2:9" x14ac:dyDescent="0.25">
      <c r="D105" s="26">
        <v>43829</v>
      </c>
      <c r="E105" t="s">
        <v>181</v>
      </c>
      <c r="F105" t="s">
        <v>154</v>
      </c>
      <c r="G105" s="25"/>
      <c r="H105" s="25">
        <v>732</v>
      </c>
      <c r="I105" s="31">
        <v>-3044</v>
      </c>
    </row>
    <row r="106" spans="2:9" x14ac:dyDescent="0.25">
      <c r="D106" s="26">
        <v>43830</v>
      </c>
      <c r="E106" t="s">
        <v>181</v>
      </c>
      <c r="F106" t="s">
        <v>158</v>
      </c>
      <c r="G106" s="25"/>
      <c r="H106" s="25">
        <v>767</v>
      </c>
      <c r="I106" s="31">
        <v>-3811</v>
      </c>
    </row>
    <row r="107" spans="2:9" x14ac:dyDescent="0.25">
      <c r="B107" t="s">
        <v>249</v>
      </c>
      <c r="G107" s="25">
        <v>0</v>
      </c>
      <c r="H107" s="25">
        <v>3811</v>
      </c>
      <c r="I107" s="31">
        <v>-3811</v>
      </c>
    </row>
    <row r="108" spans="2:9" x14ac:dyDescent="0.25">
      <c r="G108" s="32"/>
      <c r="H108" s="32"/>
      <c r="I108" s="31"/>
    </row>
    <row r="109" spans="2:9" x14ac:dyDescent="0.25">
      <c r="B109" t="s">
        <v>168</v>
      </c>
      <c r="G109" s="32"/>
      <c r="H109" s="32"/>
      <c r="I109" s="31"/>
    </row>
    <row r="110" spans="2:9" x14ac:dyDescent="0.25">
      <c r="C110" t="s">
        <v>68</v>
      </c>
      <c r="G110" s="25"/>
      <c r="H110" s="25"/>
      <c r="I110" s="31">
        <v>0</v>
      </c>
    </row>
    <row r="111" spans="2:9" x14ac:dyDescent="0.25">
      <c r="C111" t="s">
        <v>69</v>
      </c>
      <c r="D111" s="26">
        <v>43826</v>
      </c>
      <c r="E111" t="s">
        <v>179</v>
      </c>
      <c r="F111" t="s">
        <v>149</v>
      </c>
      <c r="G111" s="25">
        <v>327.60000000000002</v>
      </c>
      <c r="H111" s="25"/>
      <c r="I111" s="31">
        <v>327.60000000000002</v>
      </c>
    </row>
    <row r="112" spans="2:9" x14ac:dyDescent="0.25">
      <c r="D112" s="26">
        <v>43827</v>
      </c>
      <c r="E112" t="s">
        <v>181</v>
      </c>
      <c r="F112" t="s">
        <v>151</v>
      </c>
      <c r="G112" s="25">
        <v>325.2</v>
      </c>
      <c r="H112" s="25"/>
      <c r="I112" s="31">
        <v>652.79999999999995</v>
      </c>
    </row>
    <row r="113" spans="2:9" x14ac:dyDescent="0.25">
      <c r="D113" s="26">
        <v>43828</v>
      </c>
      <c r="E113" t="s">
        <v>179</v>
      </c>
      <c r="F113" t="s">
        <v>152</v>
      </c>
      <c r="G113" s="25">
        <v>272</v>
      </c>
      <c r="H113" s="25"/>
      <c r="I113" s="31">
        <v>924.8</v>
      </c>
    </row>
    <row r="114" spans="2:9" x14ac:dyDescent="0.25">
      <c r="D114" s="26">
        <v>43829</v>
      </c>
      <c r="E114" t="s">
        <v>181</v>
      </c>
      <c r="F114" t="s">
        <v>154</v>
      </c>
      <c r="G114" s="25">
        <v>292.8</v>
      </c>
      <c r="H114" s="25"/>
      <c r="I114" s="31">
        <v>1217.5999999999999</v>
      </c>
    </row>
    <row r="115" spans="2:9" x14ac:dyDescent="0.25">
      <c r="D115" s="26">
        <v>43830</v>
      </c>
      <c r="E115" t="s">
        <v>181</v>
      </c>
      <c r="F115" t="s">
        <v>158</v>
      </c>
      <c r="G115" s="25">
        <v>306.8</v>
      </c>
      <c r="H115" s="25"/>
      <c r="I115" s="31">
        <v>1524.3999999999999</v>
      </c>
    </row>
    <row r="116" spans="2:9" x14ac:dyDescent="0.25">
      <c r="B116" t="s">
        <v>250</v>
      </c>
      <c r="G116" s="25">
        <v>1524.3999999999999</v>
      </c>
      <c r="H116" s="25">
        <v>0</v>
      </c>
      <c r="I116" s="31">
        <v>1524.4</v>
      </c>
    </row>
    <row r="117" spans="2:9" x14ac:dyDescent="0.25">
      <c r="G117" s="32"/>
      <c r="H117" s="32"/>
      <c r="I117" s="31"/>
    </row>
    <row r="118" spans="2:9" x14ac:dyDescent="0.25">
      <c r="B118" t="s">
        <v>233</v>
      </c>
      <c r="G118" s="32"/>
      <c r="H118" s="32"/>
      <c r="I118" s="31"/>
    </row>
    <row r="119" spans="2:9" x14ac:dyDescent="0.25">
      <c r="C119" t="s">
        <v>68</v>
      </c>
      <c r="G119" s="25"/>
      <c r="H119" s="25"/>
      <c r="I119" s="31">
        <v>0</v>
      </c>
    </row>
    <row r="120" spans="2:9" x14ac:dyDescent="0.25">
      <c r="B120" t="s">
        <v>251</v>
      </c>
      <c r="G120" s="25">
        <v>0</v>
      </c>
      <c r="H120" s="25">
        <v>0</v>
      </c>
      <c r="I120" s="31">
        <v>0</v>
      </c>
    </row>
    <row r="121" spans="2:9" x14ac:dyDescent="0.25">
      <c r="G121" s="32"/>
      <c r="H121" s="32"/>
      <c r="I121" s="31"/>
    </row>
    <row r="122" spans="2:9" x14ac:dyDescent="0.25">
      <c r="B122" t="s">
        <v>172</v>
      </c>
      <c r="G122" s="32"/>
      <c r="H122" s="32"/>
      <c r="I122" s="31"/>
    </row>
    <row r="123" spans="2:9" x14ac:dyDescent="0.25">
      <c r="C123" t="s">
        <v>68</v>
      </c>
      <c r="G123" s="25"/>
      <c r="H123" s="25"/>
      <c r="I123" s="31">
        <v>0</v>
      </c>
    </row>
    <row r="124" spans="2:9" x14ac:dyDescent="0.25">
      <c r="C124" t="s">
        <v>69</v>
      </c>
      <c r="D124" s="26">
        <v>43830</v>
      </c>
      <c r="E124" t="s">
        <v>184</v>
      </c>
      <c r="F124" t="s">
        <v>156</v>
      </c>
      <c r="G124" s="25">
        <v>4125</v>
      </c>
      <c r="H124" s="25"/>
      <c r="I124" s="31">
        <v>4125</v>
      </c>
    </row>
    <row r="125" spans="2:9" x14ac:dyDescent="0.25">
      <c r="D125" s="26">
        <v>43830</v>
      </c>
      <c r="E125" t="s">
        <v>185</v>
      </c>
      <c r="F125" t="s">
        <v>157</v>
      </c>
      <c r="G125" s="25">
        <v>10000</v>
      </c>
      <c r="H125" s="25"/>
      <c r="I125" s="31">
        <v>14125</v>
      </c>
    </row>
    <row r="126" spans="2:9" x14ac:dyDescent="0.25">
      <c r="B126" t="s">
        <v>252</v>
      </c>
      <c r="G126" s="25">
        <v>14125</v>
      </c>
      <c r="H126" s="25">
        <v>0</v>
      </c>
      <c r="I126" s="31">
        <v>14125</v>
      </c>
    </row>
    <row r="127" spans="2:9" x14ac:dyDescent="0.25">
      <c r="G127" s="32"/>
      <c r="H127" s="32"/>
      <c r="I127" s="31"/>
    </row>
    <row r="128" spans="2:9" x14ac:dyDescent="0.25">
      <c r="B128" t="s">
        <v>170</v>
      </c>
      <c r="G128" s="32"/>
      <c r="H128" s="32"/>
      <c r="I128" s="31"/>
    </row>
    <row r="129" spans="2:9" x14ac:dyDescent="0.25">
      <c r="C129" t="s">
        <v>68</v>
      </c>
      <c r="G129" s="25"/>
      <c r="H129" s="25"/>
      <c r="I129" s="31">
        <v>0</v>
      </c>
    </row>
    <row r="130" spans="2:9" x14ac:dyDescent="0.25">
      <c r="C130" t="s">
        <v>69</v>
      </c>
      <c r="D130" s="26">
        <v>43830</v>
      </c>
      <c r="E130" t="s">
        <v>183</v>
      </c>
      <c r="F130" t="s">
        <v>155</v>
      </c>
      <c r="G130" s="25">
        <v>3000</v>
      </c>
      <c r="H130" s="25"/>
      <c r="I130" s="31">
        <v>3000</v>
      </c>
    </row>
    <row r="131" spans="2:9" x14ac:dyDescent="0.25">
      <c r="B131" t="s">
        <v>253</v>
      </c>
      <c r="G131" s="25">
        <v>3000</v>
      </c>
      <c r="H131" s="25">
        <v>0</v>
      </c>
      <c r="I131" s="31">
        <v>3000</v>
      </c>
    </row>
    <row r="132" spans="2:9" x14ac:dyDescent="0.25">
      <c r="G132" s="32"/>
      <c r="H132" s="32"/>
      <c r="I132" s="31"/>
    </row>
    <row r="133" spans="2:9" x14ac:dyDescent="0.25">
      <c r="B133" t="s">
        <v>234</v>
      </c>
      <c r="G133" s="32"/>
      <c r="H133" s="32"/>
      <c r="I133" s="31"/>
    </row>
    <row r="134" spans="2:9" x14ac:dyDescent="0.25">
      <c r="C134" t="s">
        <v>68</v>
      </c>
      <c r="G134" s="25"/>
      <c r="H134" s="25"/>
      <c r="I134" s="31">
        <v>0</v>
      </c>
    </row>
    <row r="135" spans="2:9" x14ac:dyDescent="0.25">
      <c r="B135" t="s">
        <v>269</v>
      </c>
      <c r="G135" s="25">
        <v>0</v>
      </c>
      <c r="H135" s="25">
        <v>0</v>
      </c>
      <c r="I135" s="31">
        <v>0</v>
      </c>
    </row>
    <row r="136" spans="2:9" x14ac:dyDescent="0.25">
      <c r="G136" s="32"/>
      <c r="H136" s="32"/>
      <c r="I136" s="31"/>
    </row>
    <row r="137" spans="2:9" x14ac:dyDescent="0.25">
      <c r="B137" t="s">
        <v>169</v>
      </c>
      <c r="G137" s="32"/>
      <c r="H137" s="32"/>
      <c r="I137" s="31"/>
    </row>
    <row r="138" spans="2:9" x14ac:dyDescent="0.25">
      <c r="C138" t="s">
        <v>68</v>
      </c>
      <c r="G138" s="25"/>
      <c r="H138" s="25"/>
      <c r="I138" s="31">
        <v>0</v>
      </c>
    </row>
    <row r="139" spans="2:9" x14ac:dyDescent="0.25">
      <c r="C139" t="s">
        <v>69</v>
      </c>
      <c r="D139" s="26">
        <v>43829</v>
      </c>
      <c r="E139" t="s">
        <v>182</v>
      </c>
      <c r="F139" t="s">
        <v>153</v>
      </c>
      <c r="G139" s="25">
        <v>17</v>
      </c>
      <c r="H139" s="25"/>
      <c r="I139" s="31">
        <v>17</v>
      </c>
    </row>
    <row r="140" spans="2:9" x14ac:dyDescent="0.25">
      <c r="B140" t="s">
        <v>254</v>
      </c>
      <c r="G140" s="25">
        <v>17</v>
      </c>
      <c r="H140" s="25">
        <v>0</v>
      </c>
      <c r="I140" s="31">
        <v>17</v>
      </c>
    </row>
    <row r="141" spans="2:9" x14ac:dyDescent="0.25">
      <c r="G141" s="32"/>
      <c r="H141" s="32"/>
      <c r="I141" s="31"/>
    </row>
    <row r="142" spans="2:9" x14ac:dyDescent="0.25">
      <c r="B142" t="s">
        <v>235</v>
      </c>
      <c r="G142" s="32"/>
      <c r="H142" s="32"/>
      <c r="I142" s="31"/>
    </row>
    <row r="143" spans="2:9" x14ac:dyDescent="0.25">
      <c r="C143" t="s">
        <v>68</v>
      </c>
      <c r="G143" s="25"/>
      <c r="H143" s="25"/>
      <c r="I143" s="31">
        <v>0</v>
      </c>
    </row>
    <row r="144" spans="2:9" x14ac:dyDescent="0.25">
      <c r="B144" t="s">
        <v>255</v>
      </c>
      <c r="G144" s="25">
        <v>0</v>
      </c>
      <c r="H144" s="25">
        <v>0</v>
      </c>
      <c r="I144" s="31">
        <v>0</v>
      </c>
    </row>
    <row r="145" spans="2:9" x14ac:dyDescent="0.25">
      <c r="G145" s="32"/>
      <c r="H145" s="32"/>
      <c r="I145" s="31"/>
    </row>
    <row r="146" spans="2:9" x14ac:dyDescent="0.25">
      <c r="B146" t="s">
        <v>236</v>
      </c>
      <c r="G146" s="32"/>
      <c r="H146" s="32"/>
      <c r="I146" s="31"/>
    </row>
    <row r="147" spans="2:9" x14ac:dyDescent="0.25">
      <c r="C147" t="s">
        <v>68</v>
      </c>
      <c r="G147" s="25"/>
      <c r="H147" s="25"/>
      <c r="I147" s="31">
        <v>0</v>
      </c>
    </row>
    <row r="148" spans="2:9" x14ac:dyDescent="0.25">
      <c r="B148" t="s">
        <v>270</v>
      </c>
      <c r="G148" s="25">
        <v>0</v>
      </c>
      <c r="H148" s="25">
        <v>0</v>
      </c>
      <c r="I148" s="31">
        <v>0</v>
      </c>
    </row>
    <row r="149" spans="2:9" x14ac:dyDescent="0.25">
      <c r="G149" s="32"/>
      <c r="H149" s="32"/>
      <c r="I149" s="31"/>
    </row>
    <row r="150" spans="2:9" x14ac:dyDescent="0.25">
      <c r="B150" t="s">
        <v>237</v>
      </c>
      <c r="G150" s="32"/>
      <c r="H150" s="32"/>
      <c r="I150" s="31"/>
    </row>
    <row r="151" spans="2:9" x14ac:dyDescent="0.25">
      <c r="C151" t="s">
        <v>68</v>
      </c>
      <c r="G151" s="25"/>
      <c r="H151" s="25"/>
      <c r="I151" s="31">
        <v>0</v>
      </c>
    </row>
    <row r="152" spans="2:9" x14ac:dyDescent="0.25">
      <c r="B152" t="s">
        <v>256</v>
      </c>
      <c r="G152" s="25">
        <v>0</v>
      </c>
      <c r="H152" s="25">
        <v>0</v>
      </c>
      <c r="I152" s="31">
        <v>0</v>
      </c>
    </row>
    <row r="153" spans="2:9" x14ac:dyDescent="0.25">
      <c r="G153" s="32"/>
      <c r="H153" s="32"/>
      <c r="I153" s="31"/>
    </row>
    <row r="154" spans="2:9" x14ac:dyDescent="0.25">
      <c r="B154" t="s">
        <v>271</v>
      </c>
      <c r="G154" s="32"/>
      <c r="H154" s="32"/>
      <c r="I154" s="31"/>
    </row>
    <row r="155" spans="2:9" x14ac:dyDescent="0.25">
      <c r="C155" t="s">
        <v>68</v>
      </c>
      <c r="G155" s="25"/>
      <c r="H155" s="25"/>
      <c r="I155" s="31">
        <v>0</v>
      </c>
    </row>
    <row r="156" spans="2:9" x14ac:dyDescent="0.25">
      <c r="B156" t="s">
        <v>272</v>
      </c>
      <c r="G156" s="25">
        <v>0</v>
      </c>
      <c r="H156" s="25">
        <v>0</v>
      </c>
      <c r="I156" s="31">
        <v>0</v>
      </c>
    </row>
    <row r="157" spans="2:9" x14ac:dyDescent="0.25">
      <c r="G157" s="32"/>
      <c r="H157" s="32"/>
      <c r="I157" s="31"/>
    </row>
    <row r="158" spans="2:9" x14ac:dyDescent="0.25">
      <c r="B158" t="s">
        <v>126</v>
      </c>
      <c r="G158" s="25">
        <v>175194.4</v>
      </c>
      <c r="H158" s="25">
        <v>175194.4</v>
      </c>
      <c r="I158" s="31"/>
    </row>
  </sheetData>
  <pageMargins left="0.25" right="0.25" top="0.75" bottom="0.75" header="0.3" footer="0.3"/>
  <pageSetup scale="69" fitToHeight="0" orientation="portrait" r:id="rId2"/>
  <headerFooter>
    <oddFooter>&amp;RPage &amp;P of  &amp;N</oddFooter>
  </headerFooter>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0127F-68C0-43F8-B1B2-741DBBAF09D2}">
  <dimension ref="B2:C4"/>
  <sheetViews>
    <sheetView workbookViewId="0">
      <selection activeCell="C4" sqref="C4"/>
    </sheetView>
  </sheetViews>
  <sheetFormatPr defaultRowHeight="15" x14ac:dyDescent="0.25"/>
  <cols>
    <col min="1" max="1" width="2.7109375" customWidth="1"/>
    <col min="2" max="2" width="18" customWidth="1"/>
    <col min="3" max="3" width="26.5703125" bestFit="1" customWidth="1"/>
  </cols>
  <sheetData>
    <row r="2" spans="2:3" ht="21" x14ac:dyDescent="0.35">
      <c r="B2" s="20" t="s">
        <v>94</v>
      </c>
    </row>
    <row r="4" spans="2:3" x14ac:dyDescent="0.25">
      <c r="B4" t="s">
        <v>95</v>
      </c>
      <c r="C4" s="19" t="s">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48B91-ED21-48CA-97C9-DDF1B8DBE423}">
  <dimension ref="B1:K33"/>
  <sheetViews>
    <sheetView workbookViewId="0">
      <selection activeCell="K27" sqref="K27"/>
    </sheetView>
  </sheetViews>
  <sheetFormatPr defaultRowHeight="15" x14ac:dyDescent="0.25"/>
  <cols>
    <col min="1" max="1" width="2.7109375" customWidth="1"/>
    <col min="2" max="2" width="14.42578125" customWidth="1"/>
    <col min="3" max="3" width="22.42578125" bestFit="1" customWidth="1"/>
    <col min="4" max="4" width="17.7109375" bestFit="1" customWidth="1"/>
    <col min="5" max="5" width="18.85546875" bestFit="1" customWidth="1"/>
    <col min="6" max="6" width="21.42578125" bestFit="1" customWidth="1"/>
    <col min="7" max="7" width="15.5703125" bestFit="1" customWidth="1"/>
    <col min="8" max="8" width="16.7109375" bestFit="1" customWidth="1"/>
    <col min="9" max="9" width="14.85546875" bestFit="1" customWidth="1"/>
    <col min="10" max="10" width="13.140625" customWidth="1"/>
    <col min="11" max="11" width="16.42578125" customWidth="1"/>
    <col min="12" max="13" width="18.5703125" customWidth="1"/>
  </cols>
  <sheetData>
    <row r="1" spans="2:11" s="2" customFormat="1" ht="21" x14ac:dyDescent="0.35">
      <c r="B1" s="1" t="str">
        <f>Setup!C4</f>
        <v>Custom Table Producers Ltd.</v>
      </c>
      <c r="C1" s="1"/>
      <c r="D1" s="1"/>
      <c r="E1" s="1"/>
      <c r="F1" s="1"/>
    </row>
    <row r="2" spans="2:11" s="2" customFormat="1" ht="21" x14ac:dyDescent="0.35">
      <c r="B2" s="1" t="s">
        <v>1</v>
      </c>
      <c r="C2" s="1"/>
      <c r="D2" s="1"/>
      <c r="E2" s="1"/>
      <c r="F2" s="1"/>
    </row>
    <row r="4" spans="2:11" ht="15.75" x14ac:dyDescent="0.25">
      <c r="B4" s="3" t="s">
        <v>2</v>
      </c>
    </row>
    <row r="6" spans="2:11" x14ac:dyDescent="0.25">
      <c r="B6" s="4" t="s">
        <v>3</v>
      </c>
      <c r="C6" s="5"/>
      <c r="D6" s="5"/>
      <c r="E6" s="5"/>
      <c r="F6" s="6"/>
      <c r="G6" s="7" t="s">
        <v>4</v>
      </c>
      <c r="H6" s="8"/>
      <c r="I6" s="8"/>
      <c r="J6" s="9"/>
    </row>
    <row r="7" spans="2:11" x14ac:dyDescent="0.25">
      <c r="B7" t="s">
        <v>5</v>
      </c>
      <c r="C7" t="s">
        <v>6</v>
      </c>
      <c r="D7" t="s">
        <v>7</v>
      </c>
      <c r="E7" t="s">
        <v>8</v>
      </c>
      <c r="F7" t="s">
        <v>9</v>
      </c>
      <c r="G7" s="10" t="s">
        <v>10</v>
      </c>
      <c r="H7" s="10" t="s">
        <v>11</v>
      </c>
      <c r="I7" s="10" t="s">
        <v>12</v>
      </c>
      <c r="J7" t="s">
        <v>13</v>
      </c>
      <c r="K7" t="s">
        <v>283</v>
      </c>
    </row>
    <row r="8" spans="2:11" x14ac:dyDescent="0.25">
      <c r="B8">
        <v>110</v>
      </c>
      <c r="C8" s="11" t="s">
        <v>14</v>
      </c>
      <c r="D8" t="s">
        <v>15</v>
      </c>
      <c r="E8" t="s">
        <v>16</v>
      </c>
      <c r="F8" t="s">
        <v>17</v>
      </c>
      <c r="G8" s="10">
        <f>_xlfn.SWITCH(COA[[#This Row],[Class]],"Assets",1,"Liabilities &amp; Equity",2,"Revenues",3,"Expenses",4,5)</f>
        <v>1</v>
      </c>
      <c r="H8" s="10">
        <f>VLOOKUP(COA[[#This Row],[Group]],COAGroups[],4,FALSE)</f>
        <v>1</v>
      </c>
      <c r="I8" s="10" t="str">
        <f>_xlfn.SWITCH(COA[[#This Row],[Class]],"Assets","BS","Liabilities &amp; Equity","BS","Revenues","IS","Expenses","IS","IS")</f>
        <v>BS</v>
      </c>
      <c r="J8" s="10">
        <f>2</f>
        <v>2</v>
      </c>
      <c r="K8" s="10" t="s">
        <v>282</v>
      </c>
    </row>
    <row r="9" spans="2:11" x14ac:dyDescent="0.25">
      <c r="B9">
        <v>120</v>
      </c>
      <c r="C9" s="11" t="s">
        <v>18</v>
      </c>
      <c r="D9" t="s">
        <v>15</v>
      </c>
      <c r="E9" t="s">
        <v>16</v>
      </c>
      <c r="F9" t="s">
        <v>19</v>
      </c>
      <c r="G9" s="10">
        <f>_xlfn.SWITCH(COA[[#This Row],[Class]],"Assets",1,"Liabilities &amp; Equity",2,"Revenues",3,"Expenses",4,5)</f>
        <v>1</v>
      </c>
      <c r="H9" s="10">
        <f>VLOOKUP(COA[[#This Row],[Group]],COAGroups[],4,FALSE)</f>
        <v>1</v>
      </c>
      <c r="I9" s="10" t="str">
        <f>_xlfn.SWITCH(COA[[#This Row],[Class]],"Assets","BS","Liabilities &amp; Equity","BS","Revenues","IS","Expenses","IS","IS")</f>
        <v>BS</v>
      </c>
      <c r="J9" s="10">
        <f>2</f>
        <v>2</v>
      </c>
      <c r="K9" s="10" t="s">
        <v>282</v>
      </c>
    </row>
    <row r="10" spans="2:11" x14ac:dyDescent="0.25">
      <c r="B10">
        <v>130</v>
      </c>
      <c r="C10" s="11" t="s">
        <v>20</v>
      </c>
      <c r="D10" t="s">
        <v>15</v>
      </c>
      <c r="E10" t="s">
        <v>16</v>
      </c>
      <c r="F10" t="s">
        <v>21</v>
      </c>
      <c r="G10" s="10">
        <f>_xlfn.SWITCH(COA[[#This Row],[Class]],"Assets",1,"Liabilities &amp; Equity",2,"Revenues",3,"Expenses",4,5)</f>
        <v>1</v>
      </c>
      <c r="H10" s="10">
        <f>VLOOKUP(COA[[#This Row],[Group]],COAGroups[],4,FALSE)</f>
        <v>1</v>
      </c>
      <c r="I10" s="10" t="str">
        <f>_xlfn.SWITCH(COA[[#This Row],[Class]],"Assets","BS","Liabilities &amp; Equity","BS","Revenues","IS","Expenses","IS","IS")</f>
        <v>BS</v>
      </c>
      <c r="J10" s="10">
        <f>2</f>
        <v>2</v>
      </c>
      <c r="K10" s="10" t="s">
        <v>282</v>
      </c>
    </row>
    <row r="11" spans="2:11" x14ac:dyDescent="0.25">
      <c r="B11">
        <v>150</v>
      </c>
      <c r="C11" s="11" t="s">
        <v>22</v>
      </c>
      <c r="D11" t="s">
        <v>15</v>
      </c>
      <c r="E11" t="s">
        <v>23</v>
      </c>
      <c r="F11" t="s">
        <v>24</v>
      </c>
      <c r="G11" s="10">
        <f>_xlfn.SWITCH(COA[[#This Row],[Class]],"Assets",1,"Liabilities &amp; Equity",2,"Revenues",3,"Expenses",4,5)</f>
        <v>1</v>
      </c>
      <c r="H11" s="10">
        <f>VLOOKUP(COA[[#This Row],[Group]],COAGroups[],4,FALSE)</f>
        <v>2</v>
      </c>
      <c r="I11" s="10" t="str">
        <f>_xlfn.SWITCH(COA[[#This Row],[Class]],"Assets","BS","Liabilities &amp; Equity","BS","Revenues","IS","Expenses","IS","IS")</f>
        <v>BS</v>
      </c>
      <c r="J11" s="10">
        <f>2</f>
        <v>2</v>
      </c>
      <c r="K11" s="10" t="s">
        <v>282</v>
      </c>
    </row>
    <row r="12" spans="2:11" x14ac:dyDescent="0.25">
      <c r="B12">
        <v>151</v>
      </c>
      <c r="C12" s="11" t="s">
        <v>25</v>
      </c>
      <c r="D12" t="s">
        <v>15</v>
      </c>
      <c r="E12" t="s">
        <v>23</v>
      </c>
      <c r="F12" t="s">
        <v>26</v>
      </c>
      <c r="G12" s="10">
        <f>_xlfn.SWITCH(COA[[#This Row],[Class]],"Assets",1,"Liabilities &amp; Equity",2,"Revenues",3,"Expenses",4,5)</f>
        <v>1</v>
      </c>
      <c r="H12" s="10">
        <f>VLOOKUP(COA[[#This Row],[Group]],COAGroups[],4,FALSE)</f>
        <v>2</v>
      </c>
      <c r="I12" s="10" t="str">
        <f>_xlfn.SWITCH(COA[[#This Row],[Class]],"Assets","BS","Liabilities &amp; Equity","BS","Revenues","IS","Expenses","IS","IS")</f>
        <v>BS</v>
      </c>
      <c r="J12" s="10">
        <f>2</f>
        <v>2</v>
      </c>
      <c r="K12" s="10" t="s">
        <v>282</v>
      </c>
    </row>
    <row r="13" spans="2:11" x14ac:dyDescent="0.25">
      <c r="B13">
        <v>160</v>
      </c>
      <c r="C13" s="11" t="s">
        <v>27</v>
      </c>
      <c r="D13" s="11" t="s">
        <v>15</v>
      </c>
      <c r="E13" t="s">
        <v>23</v>
      </c>
      <c r="F13" t="s">
        <v>24</v>
      </c>
      <c r="G13" s="10">
        <f>_xlfn.SWITCH(COA[[#This Row],[Class]],"Assets",1,"Liabilities &amp; Equity",2,"Revenues",3,"Expenses",4,5)</f>
        <v>1</v>
      </c>
      <c r="H13" s="10">
        <f>VLOOKUP(COA[[#This Row],[Group]],COAGroups[],4,FALSE)</f>
        <v>2</v>
      </c>
      <c r="I13" s="10" t="str">
        <f>_xlfn.SWITCH(COA[[#This Row],[Class]],"Assets","BS","Liabilities &amp; Equity","BS","Revenues","IS","Expenses","IS","IS")</f>
        <v>BS</v>
      </c>
      <c r="J13" s="10">
        <f>2</f>
        <v>2</v>
      </c>
      <c r="K13" s="10" t="s">
        <v>282</v>
      </c>
    </row>
    <row r="14" spans="2:11" x14ac:dyDescent="0.25">
      <c r="B14">
        <v>161</v>
      </c>
      <c r="C14" s="11" t="s">
        <v>28</v>
      </c>
      <c r="D14" s="11" t="s">
        <v>15</v>
      </c>
      <c r="E14" t="s">
        <v>23</v>
      </c>
      <c r="F14" t="s">
        <v>26</v>
      </c>
      <c r="G14" s="10">
        <f>_xlfn.SWITCH(COA[[#This Row],[Class]],"Assets",1,"Liabilities &amp; Equity",2,"Revenues",3,"Expenses",4,5)</f>
        <v>1</v>
      </c>
      <c r="H14" s="10">
        <f>VLOOKUP(COA[[#This Row],[Group]],COAGroups[],4,FALSE)</f>
        <v>2</v>
      </c>
      <c r="I14" s="10" t="str">
        <f>_xlfn.SWITCH(COA[[#This Row],[Class]],"Assets","BS","Liabilities &amp; Equity","BS","Revenues","IS","Expenses","IS","IS")</f>
        <v>BS</v>
      </c>
      <c r="J14" s="10">
        <f>2</f>
        <v>2</v>
      </c>
      <c r="K14" s="10" t="s">
        <v>282</v>
      </c>
    </row>
    <row r="15" spans="2:11" x14ac:dyDescent="0.25">
      <c r="B15">
        <v>180</v>
      </c>
      <c r="C15" s="11" t="s">
        <v>29</v>
      </c>
      <c r="D15" t="s">
        <v>15</v>
      </c>
      <c r="E15" t="s">
        <v>30</v>
      </c>
      <c r="F15" t="s">
        <v>24</v>
      </c>
      <c r="G15" s="10">
        <f>_xlfn.SWITCH(COA[[#This Row],[Class]],"Assets",1,"Liabilities &amp; Equity",2,"Revenues",3,"Expenses",4,5)</f>
        <v>1</v>
      </c>
      <c r="H15" s="10">
        <f>VLOOKUP(COA[[#This Row],[Group]],COAGroups[],4,FALSE)</f>
        <v>3</v>
      </c>
      <c r="I15" s="10" t="str">
        <f>_xlfn.SWITCH(COA[[#This Row],[Class]],"Assets","BS","Liabilities &amp; Equity","BS","Revenues","IS","Expenses","IS","IS")</f>
        <v>BS</v>
      </c>
      <c r="J15" s="10">
        <f>2</f>
        <v>2</v>
      </c>
      <c r="K15" s="10" t="s">
        <v>282</v>
      </c>
    </row>
    <row r="16" spans="2:11" x14ac:dyDescent="0.25">
      <c r="B16">
        <v>181</v>
      </c>
      <c r="C16" s="11" t="s">
        <v>31</v>
      </c>
      <c r="D16" t="s">
        <v>15</v>
      </c>
      <c r="E16" t="s">
        <v>30</v>
      </c>
      <c r="F16" t="s">
        <v>26</v>
      </c>
      <c r="G16" s="10">
        <f>_xlfn.SWITCH(COA[[#This Row],[Class]],"Assets",1,"Liabilities &amp; Equity",2,"Revenues",3,"Expenses",4,5)</f>
        <v>1</v>
      </c>
      <c r="H16" s="10">
        <f>VLOOKUP(COA[[#This Row],[Group]],COAGroups[],4,FALSE)</f>
        <v>3</v>
      </c>
      <c r="I16" s="10" t="str">
        <f>_xlfn.SWITCH(COA[[#This Row],[Class]],"Assets","BS","Liabilities &amp; Equity","BS","Revenues","IS","Expenses","IS","IS")</f>
        <v>BS</v>
      </c>
      <c r="J16" s="10">
        <f>2</f>
        <v>2</v>
      </c>
      <c r="K16" s="10" t="s">
        <v>282</v>
      </c>
    </row>
    <row r="17" spans="2:11" x14ac:dyDescent="0.25">
      <c r="B17">
        <v>210</v>
      </c>
      <c r="C17" s="11" t="s">
        <v>32</v>
      </c>
      <c r="D17" t="s">
        <v>33</v>
      </c>
      <c r="E17" t="s">
        <v>34</v>
      </c>
      <c r="F17" t="s">
        <v>35</v>
      </c>
      <c r="G17" s="10">
        <f>_xlfn.SWITCH(COA[[#This Row],[Class]],"Assets",1,"Liabilities &amp; Equity",2,"Revenues",3,"Expenses",4,5)</f>
        <v>2</v>
      </c>
      <c r="H17" s="10">
        <f>VLOOKUP(COA[[#This Row],[Group]],COAGroups[],4,FALSE)</f>
        <v>4</v>
      </c>
      <c r="I17" s="10" t="str">
        <f>_xlfn.SWITCH(COA[[#This Row],[Class]],"Assets","BS","Liabilities &amp; Equity","BS","Revenues","IS","Expenses","IS","IS")</f>
        <v>BS</v>
      </c>
      <c r="J17" s="10">
        <f>2</f>
        <v>2</v>
      </c>
      <c r="K17" s="10" t="s">
        <v>282</v>
      </c>
    </row>
    <row r="18" spans="2:11" x14ac:dyDescent="0.25">
      <c r="B18">
        <v>250</v>
      </c>
      <c r="C18" s="11" t="s">
        <v>36</v>
      </c>
      <c r="D18" t="s">
        <v>33</v>
      </c>
      <c r="E18" t="s">
        <v>37</v>
      </c>
      <c r="F18" t="s">
        <v>38</v>
      </c>
      <c r="G18" s="10">
        <f>_xlfn.SWITCH(COA[[#This Row],[Class]],"Assets",1,"Liabilities &amp; Equity",2,"Revenues",3,"Expenses",4,5)</f>
        <v>2</v>
      </c>
      <c r="H18" s="10">
        <f>VLOOKUP(COA[[#This Row],[Group]],COAGroups[],4,FALSE)</f>
        <v>5</v>
      </c>
      <c r="I18" s="10" t="str">
        <f>_xlfn.SWITCH(COA[[#This Row],[Class]],"Assets","BS","Liabilities &amp; Equity","BS","Revenues","IS","Expenses","IS","IS")</f>
        <v>BS</v>
      </c>
      <c r="J18" s="10">
        <f>2</f>
        <v>2</v>
      </c>
      <c r="K18" s="10" t="s">
        <v>282</v>
      </c>
    </row>
    <row r="19" spans="2:11" x14ac:dyDescent="0.25">
      <c r="B19">
        <v>310</v>
      </c>
      <c r="C19" s="11" t="s">
        <v>39</v>
      </c>
      <c r="D19" t="s">
        <v>33</v>
      </c>
      <c r="E19" t="s">
        <v>39</v>
      </c>
      <c r="F19" t="s">
        <v>39</v>
      </c>
      <c r="G19" s="10">
        <f>_xlfn.SWITCH(COA[[#This Row],[Class]],"Assets",1,"Liabilities &amp; Equity",2,"Revenues",3,"Expenses",4,5)</f>
        <v>2</v>
      </c>
      <c r="H19" s="10">
        <f>VLOOKUP(COA[[#This Row],[Group]],COAGroups[],4,FALSE)</f>
        <v>6</v>
      </c>
      <c r="I19" s="10" t="str">
        <f>_xlfn.SWITCH(COA[[#This Row],[Class]],"Assets","BS","Liabilities &amp; Equity","BS","Revenues","IS","Expenses","IS","IS")</f>
        <v>BS</v>
      </c>
      <c r="J19" s="10">
        <f>2</f>
        <v>2</v>
      </c>
      <c r="K19" s="10" t="s">
        <v>282</v>
      </c>
    </row>
    <row r="20" spans="2:11" x14ac:dyDescent="0.25">
      <c r="B20">
        <v>311</v>
      </c>
      <c r="C20" s="11" t="s">
        <v>40</v>
      </c>
      <c r="D20" s="11" t="s">
        <v>33</v>
      </c>
      <c r="E20" t="s">
        <v>39</v>
      </c>
      <c r="F20" t="s">
        <v>39</v>
      </c>
      <c r="G20" s="10">
        <f>_xlfn.SWITCH(COA[[#This Row],[Class]],"Assets",1,"Liabilities &amp; Equity",2,"Revenues",3,"Expenses",4,5)</f>
        <v>2</v>
      </c>
      <c r="H20" s="10">
        <f>VLOOKUP(COA[[#This Row],[Group]],COAGroups[],4,FALSE)</f>
        <v>6</v>
      </c>
      <c r="I20" s="10" t="str">
        <f>_xlfn.SWITCH(COA[[#This Row],[Class]],"Assets","BS","Liabilities &amp; Equity","BS","Revenues","IS","Expenses","IS","IS")</f>
        <v>BS</v>
      </c>
      <c r="J20" s="10">
        <f>2</f>
        <v>2</v>
      </c>
      <c r="K20" s="10" t="s">
        <v>282</v>
      </c>
    </row>
    <row r="21" spans="2:11" x14ac:dyDescent="0.25">
      <c r="B21">
        <v>315</v>
      </c>
      <c r="C21" s="11" t="s">
        <v>41</v>
      </c>
      <c r="D21" t="s">
        <v>33</v>
      </c>
      <c r="E21" t="s">
        <v>39</v>
      </c>
      <c r="F21" t="s">
        <v>42</v>
      </c>
      <c r="G21" s="10">
        <f>_xlfn.SWITCH(COA[[#This Row],[Class]],"Assets",1,"Liabilities &amp; Equity",2,"Revenues",3,"Expenses",4,5)</f>
        <v>2</v>
      </c>
      <c r="H21" s="10">
        <f>VLOOKUP(COA[[#This Row],[Group]],COAGroups[],4,FALSE)</f>
        <v>6</v>
      </c>
      <c r="I21" s="10" t="str">
        <f>_xlfn.SWITCH(COA[[#This Row],[Class]],"Assets","BS","Liabilities &amp; Equity","BS","Revenues","IS","Expenses","IS","IS")</f>
        <v>BS</v>
      </c>
      <c r="J21" s="10">
        <f>2</f>
        <v>2</v>
      </c>
      <c r="K21" s="10" t="s">
        <v>282</v>
      </c>
    </row>
    <row r="22" spans="2:11" x14ac:dyDescent="0.25">
      <c r="B22">
        <v>320</v>
      </c>
      <c r="C22" s="11" t="s">
        <v>43</v>
      </c>
      <c r="D22" t="s">
        <v>33</v>
      </c>
      <c r="E22" t="s">
        <v>39</v>
      </c>
      <c r="F22" t="s">
        <v>44</v>
      </c>
      <c r="G22" s="10">
        <f>_xlfn.SWITCH(COA[[#This Row],[Class]],"Assets",1,"Liabilities &amp; Equity",2,"Revenues",3,"Expenses",4,5)</f>
        <v>2</v>
      </c>
      <c r="H22" s="10">
        <f>VLOOKUP(COA[[#This Row],[Group]],COAGroups[],4,FALSE)</f>
        <v>6</v>
      </c>
      <c r="I22" s="10" t="str">
        <f>_xlfn.SWITCH(COA[[#This Row],[Class]],"Assets","BS","Liabilities &amp; Equity","BS","Revenues","IS","Expenses","IS","IS")</f>
        <v>BS</v>
      </c>
      <c r="J22" s="10">
        <f>2</f>
        <v>2</v>
      </c>
      <c r="K22" s="10" t="s">
        <v>282</v>
      </c>
    </row>
    <row r="23" spans="2:11" x14ac:dyDescent="0.25">
      <c r="B23">
        <v>410</v>
      </c>
      <c r="C23" s="11" t="s">
        <v>45</v>
      </c>
      <c r="D23" t="s">
        <v>46</v>
      </c>
      <c r="E23" t="s">
        <v>46</v>
      </c>
      <c r="F23" t="s">
        <v>47</v>
      </c>
      <c r="G23" s="10">
        <f>_xlfn.SWITCH(COA[[#This Row],[Class]],"Assets",1,"Liabilities &amp; Equity",2,"Revenues",3,"Expenses",4,5)</f>
        <v>3</v>
      </c>
      <c r="H23" s="10">
        <f>VLOOKUP(COA[[#This Row],[Group]],COAGroups[],4,FALSE)</f>
        <v>7</v>
      </c>
      <c r="I23" s="10" t="str">
        <f>_xlfn.SWITCH(COA[[#This Row],[Class]],"Assets","BS","Liabilities &amp; Equity","BS","Revenues","IS","Expenses","IS","IS")</f>
        <v>IS</v>
      </c>
      <c r="J23" s="10">
        <f>2</f>
        <v>2</v>
      </c>
      <c r="K23" s="10" t="s">
        <v>45</v>
      </c>
    </row>
    <row r="24" spans="2:11" x14ac:dyDescent="0.25">
      <c r="B24">
        <v>510</v>
      </c>
      <c r="C24" s="11" t="s">
        <v>48</v>
      </c>
      <c r="D24" t="s">
        <v>49</v>
      </c>
      <c r="E24" t="s">
        <v>48</v>
      </c>
      <c r="F24" t="s">
        <v>47</v>
      </c>
      <c r="G24" s="10">
        <f>_xlfn.SWITCH(COA[[#This Row],[Class]],"Assets",1,"Liabilities &amp; Equity",2,"Revenues",3,"Expenses",4,5)</f>
        <v>4</v>
      </c>
      <c r="H24" s="10">
        <f>VLOOKUP(COA[[#This Row],[Group]],COAGroups[],4,FALSE)</f>
        <v>8</v>
      </c>
      <c r="I24" s="10" t="str">
        <f>_xlfn.SWITCH(COA[[#This Row],[Class]],"Assets","BS","Liabilities &amp; Equity","BS","Revenues","IS","Expenses","IS","IS")</f>
        <v>IS</v>
      </c>
      <c r="J24" s="10">
        <f>2</f>
        <v>2</v>
      </c>
      <c r="K24" s="10" t="s">
        <v>48</v>
      </c>
    </row>
    <row r="25" spans="2:11" x14ac:dyDescent="0.25">
      <c r="B25">
        <v>610</v>
      </c>
      <c r="C25" s="11" t="s">
        <v>50</v>
      </c>
      <c r="D25" t="s">
        <v>49</v>
      </c>
      <c r="E25" t="s">
        <v>51</v>
      </c>
      <c r="F25" t="s">
        <v>47</v>
      </c>
      <c r="G25" s="10">
        <f>_xlfn.SWITCH(COA[[#This Row],[Class]],"Assets",1,"Liabilities &amp; Equity",2,"Revenues",3,"Expenses",4,5)</f>
        <v>4</v>
      </c>
      <c r="H25" s="10">
        <f>VLOOKUP(COA[[#This Row],[Group]],COAGroups[],4,FALSE)</f>
        <v>9</v>
      </c>
      <c r="I25" s="10" t="str">
        <f>_xlfn.SWITCH(COA[[#This Row],[Class]],"Assets","BS","Liabilities &amp; Equity","BS","Revenues","IS","Expenses","IS","IS")</f>
        <v>IS</v>
      </c>
      <c r="J25" s="10">
        <f>2</f>
        <v>2</v>
      </c>
      <c r="K25" s="10" t="s">
        <v>48</v>
      </c>
    </row>
    <row r="26" spans="2:11" x14ac:dyDescent="0.25">
      <c r="B26">
        <v>620</v>
      </c>
      <c r="C26" s="11" t="s">
        <v>52</v>
      </c>
      <c r="D26" t="s">
        <v>49</v>
      </c>
      <c r="E26" t="s">
        <v>51</v>
      </c>
      <c r="F26" t="s">
        <v>53</v>
      </c>
      <c r="G26" s="10">
        <f>_xlfn.SWITCH(COA[[#This Row],[Class]],"Assets",1,"Liabilities &amp; Equity",2,"Revenues",3,"Expenses",4,5)</f>
        <v>4</v>
      </c>
      <c r="H26" s="10">
        <f>VLOOKUP(COA[[#This Row],[Group]],COAGroups[],4,FALSE)</f>
        <v>9</v>
      </c>
      <c r="I26" s="10" t="str">
        <f>_xlfn.SWITCH(COA[[#This Row],[Class]],"Assets","BS","Liabilities &amp; Equity","BS","Revenues","IS","Expenses","IS","IS")</f>
        <v>IS</v>
      </c>
      <c r="J26" s="10">
        <f>2</f>
        <v>2</v>
      </c>
      <c r="K26" s="10" t="s">
        <v>287</v>
      </c>
    </row>
    <row r="27" spans="2:11" x14ac:dyDescent="0.25">
      <c r="B27">
        <v>630</v>
      </c>
      <c r="C27" s="11" t="s">
        <v>54</v>
      </c>
      <c r="D27" t="s">
        <v>49</v>
      </c>
      <c r="E27" t="s">
        <v>51</v>
      </c>
      <c r="F27" t="s">
        <v>47</v>
      </c>
      <c r="G27" s="10">
        <f>_xlfn.SWITCH(COA[[#This Row],[Class]],"Assets",1,"Liabilities &amp; Equity",2,"Revenues",3,"Expenses",4,5)</f>
        <v>4</v>
      </c>
      <c r="H27" s="10">
        <f>VLOOKUP(COA[[#This Row],[Group]],COAGroups[],4,FALSE)</f>
        <v>9</v>
      </c>
      <c r="I27" s="10" t="str">
        <f>_xlfn.SWITCH(COA[[#This Row],[Class]],"Assets","BS","Liabilities &amp; Equity","BS","Revenues","IS","Expenses","IS","IS")</f>
        <v>IS</v>
      </c>
      <c r="J27" s="10">
        <f>2</f>
        <v>2</v>
      </c>
      <c r="K27" s="10" t="s">
        <v>278</v>
      </c>
    </row>
    <row r="28" spans="2:11" x14ac:dyDescent="0.25">
      <c r="B28">
        <v>640</v>
      </c>
      <c r="C28" s="11" t="s">
        <v>55</v>
      </c>
      <c r="D28" s="11" t="s">
        <v>49</v>
      </c>
      <c r="E28" t="s">
        <v>51</v>
      </c>
      <c r="F28" t="s">
        <v>47</v>
      </c>
      <c r="G28" s="10">
        <f>_xlfn.SWITCH(COA[[#This Row],[Class]],"Assets",1,"Liabilities &amp; Equity",2,"Revenues",3,"Expenses",4,5)</f>
        <v>4</v>
      </c>
      <c r="H28" s="10">
        <f>VLOOKUP(COA[[#This Row],[Group]],COAGroups[],4,FALSE)</f>
        <v>9</v>
      </c>
      <c r="I28" s="10" t="str">
        <f>_xlfn.SWITCH(COA[[#This Row],[Class]],"Assets","BS","Liabilities &amp; Equity","BS","Revenues","IS","Expenses","IS","IS")</f>
        <v>IS</v>
      </c>
      <c r="J28" s="10">
        <f>2</f>
        <v>2</v>
      </c>
      <c r="K28" s="10" t="s">
        <v>278</v>
      </c>
    </row>
    <row r="29" spans="2:11" x14ac:dyDescent="0.25">
      <c r="B29">
        <v>650</v>
      </c>
      <c r="C29" s="11" t="s">
        <v>56</v>
      </c>
      <c r="D29" s="11" t="s">
        <v>49</v>
      </c>
      <c r="E29" t="s">
        <v>51</v>
      </c>
      <c r="F29" t="s">
        <v>47</v>
      </c>
      <c r="G29" s="10">
        <f>_xlfn.SWITCH(COA[[#This Row],[Class]],"Assets",1,"Liabilities &amp; Equity",2,"Revenues",3,"Expenses",4,5)</f>
        <v>4</v>
      </c>
      <c r="H29" s="10">
        <f>VLOOKUP(COA[[#This Row],[Group]],COAGroups[],4,FALSE)</f>
        <v>9</v>
      </c>
      <c r="I29" s="10" t="str">
        <f>_xlfn.SWITCH(COA[[#This Row],[Class]],"Assets","BS","Liabilities &amp; Equity","BS","Revenues","IS","Expenses","IS","IS")</f>
        <v>IS</v>
      </c>
      <c r="J29" s="10">
        <f>2</f>
        <v>2</v>
      </c>
      <c r="K29" s="10" t="s">
        <v>278</v>
      </c>
    </row>
    <row r="30" spans="2:11" x14ac:dyDescent="0.25">
      <c r="B30">
        <v>660</v>
      </c>
      <c r="C30" s="11" t="s">
        <v>57</v>
      </c>
      <c r="D30" s="11" t="s">
        <v>49</v>
      </c>
      <c r="E30" t="s">
        <v>51</v>
      </c>
      <c r="F30" t="s">
        <v>47</v>
      </c>
      <c r="G30" s="10">
        <f>_xlfn.SWITCH(COA[[#This Row],[Class]],"Assets",1,"Liabilities &amp; Equity",2,"Revenues",3,"Expenses",4,5)</f>
        <v>4</v>
      </c>
      <c r="H30" s="10">
        <f>VLOOKUP(COA[[#This Row],[Group]],COAGroups[],4,FALSE)</f>
        <v>9</v>
      </c>
      <c r="I30" s="10" t="str">
        <f>_xlfn.SWITCH(COA[[#This Row],[Class]],"Assets","BS","Liabilities &amp; Equity","BS","Revenues","IS","Expenses","IS","IS")</f>
        <v>IS</v>
      </c>
      <c r="J30" s="10">
        <f>2</f>
        <v>2</v>
      </c>
      <c r="K30" s="10" t="s">
        <v>278</v>
      </c>
    </row>
    <row r="31" spans="2:11" x14ac:dyDescent="0.25">
      <c r="B31">
        <v>670</v>
      </c>
      <c r="C31" s="11" t="s">
        <v>58</v>
      </c>
      <c r="D31" s="11" t="s">
        <v>49</v>
      </c>
      <c r="E31" t="s">
        <v>51</v>
      </c>
      <c r="F31" t="s">
        <v>47</v>
      </c>
      <c r="G31" s="10">
        <f>_xlfn.SWITCH(COA[[#This Row],[Class]],"Assets",1,"Liabilities &amp; Equity",2,"Revenues",3,"Expenses",4,5)</f>
        <v>4</v>
      </c>
      <c r="H31" s="10">
        <f>VLOOKUP(COA[[#This Row],[Group]],COAGroups[],4,FALSE)</f>
        <v>9</v>
      </c>
      <c r="I31" s="10" t="str">
        <f>_xlfn.SWITCH(COA[[#This Row],[Class]],"Assets","BS","Liabilities &amp; Equity","BS","Revenues","IS","Expenses","IS","IS")</f>
        <v>IS</v>
      </c>
      <c r="J31" s="10">
        <f>2</f>
        <v>2</v>
      </c>
      <c r="K31" s="10" t="s">
        <v>278</v>
      </c>
    </row>
    <row r="32" spans="2:11" x14ac:dyDescent="0.25">
      <c r="B32">
        <v>680</v>
      </c>
      <c r="C32" s="11" t="s">
        <v>59</v>
      </c>
      <c r="D32" s="11" t="s">
        <v>49</v>
      </c>
      <c r="E32" t="s">
        <v>51</v>
      </c>
      <c r="F32" t="s">
        <v>47</v>
      </c>
      <c r="G32" s="10">
        <f>_xlfn.SWITCH(COA[[#This Row],[Class]],"Assets",1,"Liabilities &amp; Equity",2,"Revenues",3,"Expenses",4,5)</f>
        <v>4</v>
      </c>
      <c r="H32" s="10">
        <f>VLOOKUP(COA[[#This Row],[Group]],COAGroups[],4,FALSE)</f>
        <v>9</v>
      </c>
      <c r="I32" s="10" t="str">
        <f>_xlfn.SWITCH(COA[[#This Row],[Class]],"Assets","BS","Liabilities &amp; Equity","BS","Revenues","IS","Expenses","IS","IS")</f>
        <v>IS</v>
      </c>
      <c r="J32" s="10">
        <f>2</f>
        <v>2</v>
      </c>
      <c r="K32" s="10" t="s">
        <v>285</v>
      </c>
    </row>
    <row r="33" spans="2:11" x14ac:dyDescent="0.25">
      <c r="B33">
        <v>900</v>
      </c>
      <c r="C33" s="11" t="s">
        <v>60</v>
      </c>
      <c r="D33" t="s">
        <v>49</v>
      </c>
      <c r="E33" t="s">
        <v>61</v>
      </c>
      <c r="F33" t="s">
        <v>47</v>
      </c>
      <c r="G33" s="10">
        <f>_xlfn.SWITCH(COA[[#This Row],[Class]],"Assets",1,"Liabilities &amp; Equity",2,"Revenues",3,"Expenses",4,5)</f>
        <v>4</v>
      </c>
      <c r="H33" s="10">
        <f>VLOOKUP(COA[[#This Row],[Group]],COAGroups[],4,FALSE)</f>
        <v>10</v>
      </c>
      <c r="I33" s="10" t="str">
        <f>_xlfn.SWITCH(COA[[#This Row],[Class]],"Assets","BS","Liabilities &amp; Equity","BS","Revenues","IS","Expenses","IS","IS")</f>
        <v>IS</v>
      </c>
      <c r="J33" s="10">
        <f>2</f>
        <v>2</v>
      </c>
      <c r="K33" s="10" t="s">
        <v>286</v>
      </c>
    </row>
  </sheetData>
  <dataValidations count="4">
    <dataValidation type="list" allowBlank="1" showInputMessage="1" showErrorMessage="1" sqref="F8:F33" xr:uid="{7D7676C2-7E54-48DF-82A6-BC14BF644D6B}">
      <formula1>SCF_Classes</formula1>
    </dataValidation>
    <dataValidation type="list" allowBlank="1" showInputMessage="1" showErrorMessage="1" sqref="D8:D33" xr:uid="{96D85E2A-E451-4041-A906-5A5DDE9AE74C}">
      <formula1>"Assets,Liabilities &amp; Equity,Revenues,Expenses"</formula1>
    </dataValidation>
    <dataValidation type="list" allowBlank="1" showInputMessage="1" showErrorMessage="1" sqref="E8:E33" xr:uid="{63ADA2E2-01A3-4164-9C91-00CED4829605}">
      <formula1>COA_GroupNames</formula1>
    </dataValidation>
    <dataValidation type="list" allowBlank="1" showInputMessage="1" showErrorMessage="1" sqref="K8:K33" xr:uid="{9BC4A4C3-F4E6-4C62-BEB2-D1940748B357}">
      <formula1>IS_Classes</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0BA1F-F44E-4650-824C-A056824735CA}">
  <dimension ref="B1:G68"/>
  <sheetViews>
    <sheetView showGridLines="0" topLeftCell="A33" workbookViewId="0">
      <selection activeCell="G54" sqref="G54:G62"/>
    </sheetView>
  </sheetViews>
  <sheetFormatPr defaultRowHeight="15" x14ac:dyDescent="0.25"/>
  <cols>
    <col min="1" max="1" width="2.7109375" customWidth="1"/>
    <col min="2" max="2" width="21.42578125" bestFit="1" customWidth="1"/>
    <col min="3" max="3" width="18.85546875" bestFit="1" customWidth="1"/>
    <col min="4" max="4" width="24.7109375" customWidth="1"/>
    <col min="5" max="5" width="16.28515625" bestFit="1" customWidth="1"/>
    <col min="6" max="6" width="19.5703125" bestFit="1" customWidth="1"/>
    <col min="7" max="7" width="15.5703125" customWidth="1"/>
  </cols>
  <sheetData>
    <row r="1" spans="2:6" s="2" customFormat="1" ht="21" x14ac:dyDescent="0.35">
      <c r="B1" s="1" t="str">
        <f>Setup!C4</f>
        <v>Custom Table Producers Ltd.</v>
      </c>
      <c r="C1" s="12"/>
      <c r="D1" s="12"/>
      <c r="E1" s="12"/>
      <c r="F1" s="12"/>
    </row>
    <row r="3" spans="2:6" ht="18.75" x14ac:dyDescent="0.3">
      <c r="B3" s="13" t="s">
        <v>62</v>
      </c>
    </row>
    <row r="4" spans="2:6" x14ac:dyDescent="0.25">
      <c r="B4" s="14" t="s">
        <v>63</v>
      </c>
    </row>
    <row r="5" spans="2:6" x14ac:dyDescent="0.25">
      <c r="B5" s="14" t="s">
        <v>64</v>
      </c>
    </row>
    <row r="6" spans="2:6" x14ac:dyDescent="0.25">
      <c r="B6" s="15" t="s">
        <v>65</v>
      </c>
    </row>
    <row r="8" spans="2:6" x14ac:dyDescent="0.25">
      <c r="B8" s="7" t="s">
        <v>4</v>
      </c>
      <c r="C8" s="9"/>
      <c r="D8" s="11"/>
      <c r="E8" s="16"/>
      <c r="F8" s="16"/>
    </row>
    <row r="9" spans="2:6" x14ac:dyDescent="0.25">
      <c r="B9" t="s">
        <v>66</v>
      </c>
      <c r="C9" t="s">
        <v>67</v>
      </c>
      <c r="D9" s="16"/>
      <c r="E9" s="16"/>
      <c r="F9" s="16"/>
    </row>
    <row r="10" spans="2:6" x14ac:dyDescent="0.25">
      <c r="B10">
        <v>1</v>
      </c>
      <c r="C10" t="s">
        <v>68</v>
      </c>
      <c r="D10" s="16"/>
      <c r="E10" s="16"/>
      <c r="F10" s="16"/>
    </row>
    <row r="11" spans="2:6" x14ac:dyDescent="0.25">
      <c r="B11">
        <v>2</v>
      </c>
      <c r="C11" t="s">
        <v>69</v>
      </c>
      <c r="D11" s="16"/>
      <c r="E11" s="16"/>
      <c r="F11" s="16"/>
    </row>
    <row r="12" spans="2:6" x14ac:dyDescent="0.25">
      <c r="B12" s="17"/>
      <c r="C12" s="16"/>
      <c r="D12" s="16"/>
      <c r="E12" s="16"/>
      <c r="F12" s="16"/>
    </row>
    <row r="13" spans="2:6" ht="18.75" x14ac:dyDescent="0.3">
      <c r="B13" s="13" t="s">
        <v>70</v>
      </c>
      <c r="C13" s="16"/>
      <c r="D13" s="16"/>
      <c r="E13" s="16"/>
      <c r="F13" s="16"/>
    </row>
    <row r="14" spans="2:6" x14ac:dyDescent="0.25">
      <c r="B14" s="14" t="s">
        <v>71</v>
      </c>
      <c r="C14" s="16"/>
      <c r="D14" s="16"/>
      <c r="E14" s="16"/>
      <c r="F14" s="16"/>
    </row>
    <row r="15" spans="2:6" x14ac:dyDescent="0.25">
      <c r="B15" s="14" t="s">
        <v>64</v>
      </c>
      <c r="C15" s="16"/>
      <c r="D15" s="16"/>
      <c r="E15" s="16"/>
      <c r="F15" s="16"/>
    </row>
    <row r="16" spans="2:6" x14ac:dyDescent="0.25">
      <c r="B16" s="15" t="s">
        <v>72</v>
      </c>
      <c r="C16" s="16"/>
      <c r="D16" s="16"/>
      <c r="E16" s="16"/>
      <c r="F16" s="16"/>
    </row>
    <row r="17" spans="2:7" x14ac:dyDescent="0.25">
      <c r="B17" s="17"/>
      <c r="C17" s="16"/>
      <c r="D17" s="16"/>
      <c r="E17" s="16"/>
      <c r="F17" s="16"/>
    </row>
    <row r="18" spans="2:7" x14ac:dyDescent="0.25">
      <c r="B18" s="7" t="s">
        <v>4</v>
      </c>
      <c r="C18" s="9"/>
      <c r="D18" s="9"/>
      <c r="E18" s="9"/>
      <c r="F18" s="9"/>
      <c r="G18" s="9"/>
    </row>
    <row r="19" spans="2:7" s="18" customFormat="1" x14ac:dyDescent="0.25">
      <c r="B19" s="18" t="s">
        <v>7</v>
      </c>
      <c r="C19" s="18" t="s">
        <v>73</v>
      </c>
      <c r="D19" s="18" t="s">
        <v>74</v>
      </c>
      <c r="E19" s="18" t="s">
        <v>75</v>
      </c>
      <c r="F19" s="18" t="s">
        <v>76</v>
      </c>
      <c r="G19" s="18" t="s">
        <v>77</v>
      </c>
    </row>
    <row r="20" spans="2:7" x14ac:dyDescent="0.25">
      <c r="B20" t="s">
        <v>17</v>
      </c>
      <c r="C20" t="s">
        <v>78</v>
      </c>
      <c r="D20" t="s">
        <v>79</v>
      </c>
      <c r="E20" s="10">
        <v>4</v>
      </c>
      <c r="F20" s="10">
        <v>49</v>
      </c>
      <c r="G20">
        <v>49</v>
      </c>
    </row>
    <row r="21" spans="2:7" x14ac:dyDescent="0.25">
      <c r="B21" t="s">
        <v>21</v>
      </c>
      <c r="C21" t="s">
        <v>80</v>
      </c>
      <c r="D21" t="s">
        <v>20</v>
      </c>
      <c r="E21" s="10">
        <v>1</v>
      </c>
      <c r="F21" s="10">
        <v>15</v>
      </c>
      <c r="G21">
        <v>15</v>
      </c>
    </row>
    <row r="22" spans="2:7" x14ac:dyDescent="0.25">
      <c r="B22" t="s">
        <v>19</v>
      </c>
      <c r="C22" t="s">
        <v>80</v>
      </c>
      <c r="D22" t="s">
        <v>81</v>
      </c>
      <c r="E22" s="10">
        <v>1</v>
      </c>
      <c r="F22" s="10">
        <v>14</v>
      </c>
      <c r="G22">
        <v>14</v>
      </c>
    </row>
    <row r="23" spans="2:7" x14ac:dyDescent="0.25">
      <c r="B23" t="s">
        <v>24</v>
      </c>
      <c r="C23" t="s">
        <v>82</v>
      </c>
      <c r="D23" t="s">
        <v>82</v>
      </c>
      <c r="E23" s="10">
        <v>2</v>
      </c>
      <c r="F23" s="10">
        <v>21</v>
      </c>
      <c r="G23">
        <v>21</v>
      </c>
    </row>
    <row r="24" spans="2:7" x14ac:dyDescent="0.25">
      <c r="B24" t="s">
        <v>26</v>
      </c>
      <c r="C24" t="s">
        <v>82</v>
      </c>
      <c r="D24" t="s">
        <v>83</v>
      </c>
      <c r="E24" s="10">
        <v>2</v>
      </c>
      <c r="F24" s="10">
        <v>99</v>
      </c>
      <c r="G24">
        <v>12</v>
      </c>
    </row>
    <row r="25" spans="2:7" x14ac:dyDescent="0.25">
      <c r="B25" t="s">
        <v>38</v>
      </c>
      <c r="C25" t="s">
        <v>84</v>
      </c>
      <c r="D25" t="s">
        <v>85</v>
      </c>
      <c r="E25" s="10">
        <v>3</v>
      </c>
      <c r="F25" s="10">
        <v>31</v>
      </c>
      <c r="G25">
        <v>31</v>
      </c>
    </row>
    <row r="26" spans="2:7" x14ac:dyDescent="0.25">
      <c r="B26" t="s">
        <v>35</v>
      </c>
      <c r="C26" t="s">
        <v>80</v>
      </c>
      <c r="D26" t="s">
        <v>86</v>
      </c>
      <c r="E26" s="10">
        <v>1</v>
      </c>
      <c r="F26" s="10">
        <v>16</v>
      </c>
      <c r="G26">
        <v>16</v>
      </c>
    </row>
    <row r="27" spans="2:7" x14ac:dyDescent="0.25">
      <c r="B27" t="s">
        <v>39</v>
      </c>
      <c r="C27" t="s">
        <v>84</v>
      </c>
      <c r="D27" t="s">
        <v>87</v>
      </c>
      <c r="E27" s="10">
        <v>3</v>
      </c>
      <c r="F27" s="10">
        <v>32</v>
      </c>
      <c r="G27">
        <v>32</v>
      </c>
    </row>
    <row r="28" spans="2:7" x14ac:dyDescent="0.25">
      <c r="B28" t="s">
        <v>47</v>
      </c>
      <c r="C28" t="s">
        <v>80</v>
      </c>
      <c r="D28" t="s">
        <v>88</v>
      </c>
      <c r="E28" s="10">
        <v>1</v>
      </c>
      <c r="F28" s="10">
        <v>11</v>
      </c>
      <c r="G28">
        <v>11</v>
      </c>
    </row>
    <row r="29" spans="2:7" x14ac:dyDescent="0.25">
      <c r="B29" t="s">
        <v>53</v>
      </c>
      <c r="C29" t="s">
        <v>80</v>
      </c>
      <c r="D29" t="s">
        <v>83</v>
      </c>
      <c r="E29" s="10">
        <v>1</v>
      </c>
      <c r="F29" s="10">
        <v>12</v>
      </c>
      <c r="G29">
        <v>12</v>
      </c>
    </row>
    <row r="30" spans="2:7" x14ac:dyDescent="0.25">
      <c r="B30" t="s">
        <v>42</v>
      </c>
      <c r="C30" t="s">
        <v>84</v>
      </c>
      <c r="D30" t="s">
        <v>83</v>
      </c>
      <c r="E30" s="10">
        <v>3</v>
      </c>
      <c r="F30" s="10">
        <v>99</v>
      </c>
      <c r="G30">
        <v>12</v>
      </c>
    </row>
    <row r="31" spans="2:7" x14ac:dyDescent="0.25">
      <c r="B31" t="s">
        <v>44</v>
      </c>
      <c r="C31" t="s">
        <v>80</v>
      </c>
      <c r="D31" t="s">
        <v>89</v>
      </c>
      <c r="E31" s="10">
        <v>1</v>
      </c>
      <c r="F31" s="10">
        <v>13</v>
      </c>
      <c r="G31">
        <v>13</v>
      </c>
    </row>
    <row r="32" spans="2:7" x14ac:dyDescent="0.25">
      <c r="B32" t="s">
        <v>90</v>
      </c>
      <c r="C32" t="s">
        <v>78</v>
      </c>
      <c r="D32" t="s">
        <v>91</v>
      </c>
      <c r="E32" s="10">
        <v>4</v>
      </c>
      <c r="F32" s="10">
        <v>45</v>
      </c>
      <c r="G32">
        <v>45</v>
      </c>
    </row>
    <row r="33" spans="2:7" x14ac:dyDescent="0.25">
      <c r="B33" t="s">
        <v>92</v>
      </c>
      <c r="C33" t="s">
        <v>78</v>
      </c>
      <c r="D33" t="s">
        <v>93</v>
      </c>
      <c r="E33" s="10">
        <v>4</v>
      </c>
      <c r="F33" s="10">
        <v>41</v>
      </c>
      <c r="G33">
        <v>41</v>
      </c>
    </row>
    <row r="36" spans="2:7" ht="18.75" x14ac:dyDescent="0.3">
      <c r="B36" s="13" t="s">
        <v>96</v>
      </c>
    </row>
    <row r="37" spans="2:7" x14ac:dyDescent="0.25">
      <c r="B37" s="14" t="s">
        <v>97</v>
      </c>
      <c r="C37" s="16"/>
      <c r="D37" s="16"/>
      <c r="E37" s="16"/>
      <c r="F37" s="16"/>
    </row>
    <row r="39" spans="2:7" x14ac:dyDescent="0.25">
      <c r="B39" t="s">
        <v>8</v>
      </c>
      <c r="C39" t="s">
        <v>7</v>
      </c>
      <c r="D39" t="s">
        <v>10</v>
      </c>
      <c r="E39" t="s">
        <v>11</v>
      </c>
    </row>
    <row r="40" spans="2:7" x14ac:dyDescent="0.25">
      <c r="B40" t="s">
        <v>16</v>
      </c>
      <c r="C40" t="s">
        <v>15</v>
      </c>
      <c r="D40" cm="1">
        <f t="array" ref="D40">_xlfn.SWITCH(COAGroups[[#This Row],[Class]],"Assets",1,"Liabilities &amp; Equity",2,"Revenues",3,"Expenses",4,5)</f>
        <v>1</v>
      </c>
      <c r="E40">
        <f>ROW(COAGroups[[#This Row],[Group]])-ROW(COAGroups[[#Headers],[Group]])</f>
        <v>1</v>
      </c>
    </row>
    <row r="41" spans="2:7" x14ac:dyDescent="0.25">
      <c r="B41" t="s">
        <v>23</v>
      </c>
      <c r="C41" t="s">
        <v>15</v>
      </c>
      <c r="D41" cm="1">
        <f t="array" ref="D41">_xlfn.SWITCH(COAGroups[[#This Row],[Class]],"Assets",1,"Liabilities &amp; Equity",2,"Revenues",3,"Expenses",4,5)</f>
        <v>1</v>
      </c>
      <c r="E41">
        <f>ROW(COAGroups[[#This Row],[Group]])-ROW(COAGroups[[#Headers],[Group]])</f>
        <v>2</v>
      </c>
    </row>
    <row r="42" spans="2:7" x14ac:dyDescent="0.25">
      <c r="B42" t="s">
        <v>30</v>
      </c>
      <c r="C42" t="s">
        <v>15</v>
      </c>
      <c r="D42" cm="1">
        <f t="array" ref="D42">_xlfn.SWITCH(COAGroups[[#This Row],[Class]],"Assets",1,"Liabilities &amp; Equity",2,"Revenues",3,"Expenses",4,5)</f>
        <v>1</v>
      </c>
      <c r="E42">
        <f>ROW(COAGroups[[#This Row],[Group]])-ROW(COAGroups[[#Headers],[Group]])</f>
        <v>3</v>
      </c>
    </row>
    <row r="43" spans="2:7" x14ac:dyDescent="0.25">
      <c r="B43" t="s">
        <v>34</v>
      </c>
      <c r="C43" t="s">
        <v>33</v>
      </c>
      <c r="D43" cm="1">
        <f t="array" ref="D43">_xlfn.SWITCH(COAGroups[[#This Row],[Class]],"Assets",1,"Liabilities &amp; Equity",2,"Revenues",3,"Expenses",4,5)</f>
        <v>2</v>
      </c>
      <c r="E43">
        <f>ROW(COAGroups[[#This Row],[Group]])-ROW(COAGroups[[#Headers],[Group]])</f>
        <v>4</v>
      </c>
    </row>
    <row r="44" spans="2:7" x14ac:dyDescent="0.25">
      <c r="B44" t="s">
        <v>37</v>
      </c>
      <c r="C44" t="s">
        <v>33</v>
      </c>
      <c r="D44" cm="1">
        <f t="array" ref="D44">_xlfn.SWITCH(COAGroups[[#This Row],[Class]],"Assets",1,"Liabilities &amp; Equity",2,"Revenues",3,"Expenses",4,5)</f>
        <v>2</v>
      </c>
      <c r="E44">
        <f>ROW(COAGroups[[#This Row],[Group]])-ROW(COAGroups[[#Headers],[Group]])</f>
        <v>5</v>
      </c>
    </row>
    <row r="45" spans="2:7" x14ac:dyDescent="0.25">
      <c r="B45" t="s">
        <v>39</v>
      </c>
      <c r="C45" t="s">
        <v>33</v>
      </c>
      <c r="D45" cm="1">
        <f t="array" ref="D45">_xlfn.SWITCH(COAGroups[[#This Row],[Class]],"Assets",1,"Liabilities &amp; Equity",2,"Revenues",3,"Expenses",4,5)</f>
        <v>2</v>
      </c>
      <c r="E45">
        <f>ROW(COAGroups[[#This Row],[Group]])-ROW(COAGroups[[#Headers],[Group]])</f>
        <v>6</v>
      </c>
    </row>
    <row r="46" spans="2:7" x14ac:dyDescent="0.25">
      <c r="B46" t="s">
        <v>46</v>
      </c>
      <c r="C46" t="s">
        <v>46</v>
      </c>
      <c r="D46" cm="1">
        <f t="array" ref="D46">_xlfn.SWITCH(COAGroups[[#This Row],[Class]],"Assets",1,"Liabilities &amp; Equity",2,"Revenues",3,"Expenses",4,5)</f>
        <v>3</v>
      </c>
      <c r="E46">
        <f>ROW(COAGroups[[#This Row],[Group]])-ROW(COAGroups[[#Headers],[Group]])</f>
        <v>7</v>
      </c>
    </row>
    <row r="47" spans="2:7" x14ac:dyDescent="0.25">
      <c r="B47" t="s">
        <v>48</v>
      </c>
      <c r="C47" t="s">
        <v>49</v>
      </c>
      <c r="D47" cm="1">
        <f t="array" ref="D47">_xlfn.SWITCH(COAGroups[[#This Row],[Class]],"Assets",1,"Liabilities &amp; Equity",2,"Revenues",3,"Expenses",4,5)</f>
        <v>4</v>
      </c>
      <c r="E47">
        <f>ROW(COAGroups[[#This Row],[Group]])-ROW(COAGroups[[#Headers],[Group]])</f>
        <v>8</v>
      </c>
    </row>
    <row r="48" spans="2:7" x14ac:dyDescent="0.25">
      <c r="B48" t="s">
        <v>51</v>
      </c>
      <c r="C48" t="s">
        <v>49</v>
      </c>
      <c r="D48" cm="1">
        <f t="array" ref="D48">_xlfn.SWITCH(COAGroups[[#This Row],[Class]],"Assets",1,"Liabilities &amp; Equity",2,"Revenues",3,"Expenses",4,5)</f>
        <v>4</v>
      </c>
      <c r="E48">
        <f>ROW(COAGroups[[#This Row],[Group]])-ROW(COAGroups[[#Headers],[Group]])</f>
        <v>9</v>
      </c>
    </row>
    <row r="49" spans="2:7" x14ac:dyDescent="0.25">
      <c r="B49" t="s">
        <v>61</v>
      </c>
      <c r="C49" t="s">
        <v>49</v>
      </c>
      <c r="D49" cm="1">
        <f t="array" ref="D49">_xlfn.SWITCH(COAGroups[[#This Row],[Class]],"Assets",1,"Liabilities &amp; Equity",2,"Revenues",3,"Expenses",4,5)</f>
        <v>4</v>
      </c>
      <c r="E49">
        <f>ROW(COAGroups[[#This Row],[Group]])-ROW(COAGroups[[#Headers],[Group]])</f>
        <v>10</v>
      </c>
    </row>
    <row r="53" spans="2:7" x14ac:dyDescent="0.25">
      <c r="B53" t="s">
        <v>7</v>
      </c>
      <c r="C53" t="s">
        <v>73</v>
      </c>
      <c r="D53" t="s">
        <v>74</v>
      </c>
      <c r="E53" t="s">
        <v>75</v>
      </c>
      <c r="F53" t="s">
        <v>76</v>
      </c>
      <c r="G53" t="s">
        <v>77</v>
      </c>
    </row>
    <row r="54" spans="2:7" x14ac:dyDescent="0.25">
      <c r="B54" t="s">
        <v>45</v>
      </c>
      <c r="C54" t="s">
        <v>280</v>
      </c>
      <c r="D54" t="s">
        <v>45</v>
      </c>
      <c r="E54">
        <v>1</v>
      </c>
      <c r="F54">
        <v>11</v>
      </c>
      <c r="G54">
        <v>11</v>
      </c>
    </row>
    <row r="55" spans="2:7" x14ac:dyDescent="0.25">
      <c r="B55" t="s">
        <v>48</v>
      </c>
      <c r="C55" t="s">
        <v>280</v>
      </c>
      <c r="D55" t="s">
        <v>276</v>
      </c>
      <c r="E55">
        <v>1</v>
      </c>
      <c r="F55">
        <v>12</v>
      </c>
      <c r="G55">
        <v>12</v>
      </c>
    </row>
    <row r="56" spans="2:7" x14ac:dyDescent="0.25">
      <c r="B56" t="s">
        <v>293</v>
      </c>
      <c r="C56" t="s">
        <v>280</v>
      </c>
      <c r="D56" t="s">
        <v>277</v>
      </c>
      <c r="E56">
        <v>1</v>
      </c>
      <c r="F56">
        <v>13</v>
      </c>
      <c r="G56">
        <v>13</v>
      </c>
    </row>
    <row r="57" spans="2:7" x14ac:dyDescent="0.25">
      <c r="B57" t="s">
        <v>292</v>
      </c>
      <c r="C57" t="s">
        <v>280</v>
      </c>
      <c r="D57" t="s">
        <v>297</v>
      </c>
      <c r="E57">
        <v>1</v>
      </c>
      <c r="F57">
        <v>14</v>
      </c>
      <c r="G57">
        <v>14</v>
      </c>
    </row>
    <row r="58" spans="2:7" x14ac:dyDescent="0.25">
      <c r="B58" t="s">
        <v>278</v>
      </c>
      <c r="C58" t="s">
        <v>280</v>
      </c>
      <c r="D58" t="s">
        <v>281</v>
      </c>
      <c r="E58">
        <v>1</v>
      </c>
      <c r="F58">
        <v>15</v>
      </c>
      <c r="G58">
        <v>15</v>
      </c>
    </row>
    <row r="59" spans="2:7" x14ac:dyDescent="0.25">
      <c r="B59" t="s">
        <v>294</v>
      </c>
      <c r="C59" t="s">
        <v>280</v>
      </c>
      <c r="D59" t="s">
        <v>279</v>
      </c>
      <c r="E59">
        <v>1</v>
      </c>
      <c r="F59">
        <v>16</v>
      </c>
      <c r="G59">
        <v>16</v>
      </c>
    </row>
    <row r="60" spans="2:7" x14ac:dyDescent="0.25">
      <c r="B60" t="s">
        <v>295</v>
      </c>
      <c r="C60" t="s">
        <v>280</v>
      </c>
      <c r="D60" t="s">
        <v>296</v>
      </c>
      <c r="E60">
        <v>1</v>
      </c>
      <c r="F60">
        <v>17</v>
      </c>
      <c r="G60">
        <v>17</v>
      </c>
    </row>
    <row r="61" spans="2:7" x14ac:dyDescent="0.25">
      <c r="B61" t="s">
        <v>298</v>
      </c>
      <c r="C61" t="s">
        <v>280</v>
      </c>
      <c r="D61" t="s">
        <v>300</v>
      </c>
      <c r="E61">
        <v>1</v>
      </c>
      <c r="F61">
        <v>18</v>
      </c>
      <c r="G61">
        <v>18</v>
      </c>
    </row>
    <row r="62" spans="2:7" x14ac:dyDescent="0.25">
      <c r="B62" t="s">
        <v>299</v>
      </c>
      <c r="C62" t="s">
        <v>280</v>
      </c>
      <c r="D62" t="s">
        <v>301</v>
      </c>
      <c r="E62">
        <v>1</v>
      </c>
      <c r="F62">
        <v>19</v>
      </c>
      <c r="G62">
        <v>19</v>
      </c>
    </row>
    <row r="63" spans="2:7" x14ac:dyDescent="0.25">
      <c r="B63" t="s">
        <v>285</v>
      </c>
      <c r="C63" t="s">
        <v>288</v>
      </c>
      <c r="D63" t="s">
        <v>291</v>
      </c>
      <c r="E63">
        <v>2</v>
      </c>
      <c r="F63">
        <v>21</v>
      </c>
      <c r="G63">
        <v>21</v>
      </c>
    </row>
    <row r="64" spans="2:7" x14ac:dyDescent="0.25">
      <c r="B64" t="s">
        <v>286</v>
      </c>
      <c r="C64" t="s">
        <v>288</v>
      </c>
      <c r="D64" t="s">
        <v>284</v>
      </c>
      <c r="E64">
        <v>2</v>
      </c>
      <c r="F64">
        <v>22</v>
      </c>
      <c r="G64">
        <v>22</v>
      </c>
    </row>
    <row r="65" spans="2:7" x14ac:dyDescent="0.25">
      <c r="B65" t="s">
        <v>287</v>
      </c>
      <c r="C65" t="s">
        <v>288</v>
      </c>
      <c r="D65" t="s">
        <v>287</v>
      </c>
      <c r="E65">
        <v>2</v>
      </c>
      <c r="F65">
        <v>23</v>
      </c>
      <c r="G65">
        <v>23</v>
      </c>
    </row>
    <row r="66" spans="2:7" x14ac:dyDescent="0.25">
      <c r="B66" t="s">
        <v>302</v>
      </c>
      <c r="C66" t="s">
        <v>288</v>
      </c>
      <c r="D66" t="s">
        <v>303</v>
      </c>
      <c r="E66">
        <v>2</v>
      </c>
      <c r="F66">
        <v>29</v>
      </c>
      <c r="G66">
        <v>29</v>
      </c>
    </row>
    <row r="67" spans="2:7" x14ac:dyDescent="0.25">
      <c r="B67" t="s">
        <v>290</v>
      </c>
      <c r="C67" t="s">
        <v>289</v>
      </c>
      <c r="D67" t="s">
        <v>289</v>
      </c>
      <c r="E67">
        <v>8</v>
      </c>
      <c r="F67">
        <v>89</v>
      </c>
      <c r="G67">
        <v>89</v>
      </c>
    </row>
    <row r="68" spans="2:7" x14ac:dyDescent="0.25">
      <c r="B68" t="s">
        <v>282</v>
      </c>
      <c r="C68" t="s">
        <v>282</v>
      </c>
      <c r="D68" t="s">
        <v>282</v>
      </c>
      <c r="E68">
        <v>9</v>
      </c>
      <c r="F68">
        <v>99</v>
      </c>
      <c r="G68">
        <v>99</v>
      </c>
    </row>
  </sheetData>
  <pageMargins left="0.7" right="0.7" top="0.75" bottom="0.75" header="0.3" footer="0.3"/>
  <tableParts count="4">
    <tablePart r:id="rId1"/>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ED9D0-5479-44FE-8EA7-AD8DC3AE8C87}">
  <sheetPr>
    <pageSetUpPr fitToPage="1"/>
  </sheetPr>
  <dimension ref="B1:H86"/>
  <sheetViews>
    <sheetView showGridLines="0" workbookViewId="0"/>
  </sheetViews>
  <sheetFormatPr defaultRowHeight="15" x14ac:dyDescent="0.25"/>
  <cols>
    <col min="1" max="1" width="2.7109375" customWidth="1"/>
    <col min="2" max="2" width="12.28515625" bestFit="1" customWidth="1"/>
    <col min="3" max="3" width="10" bestFit="1" customWidth="1"/>
    <col min="4" max="4" width="28.140625" bestFit="1" customWidth="1"/>
    <col min="5" max="5" width="34.140625" bestFit="1" customWidth="1"/>
    <col min="6" max="6" width="14.140625" bestFit="1" customWidth="1"/>
    <col min="7" max="7" width="16.7109375" bestFit="1" customWidth="1"/>
    <col min="8" max="8" width="17.42578125" bestFit="1" customWidth="1"/>
    <col min="9" max="9" width="2.7109375" customWidth="1"/>
  </cols>
  <sheetData>
    <row r="1" spans="2:8" s="22" customFormat="1" ht="18.75" x14ac:dyDescent="0.3">
      <c r="B1" s="23" t="str">
        <f>Setup!C4</f>
        <v>Custom Table Producers Ltd.</v>
      </c>
      <c r="C1" s="23"/>
      <c r="D1" s="23"/>
      <c r="E1" s="23"/>
      <c r="F1" s="23"/>
      <c r="G1" s="23"/>
      <c r="H1" s="23"/>
    </row>
    <row r="2" spans="2:8" s="22" customFormat="1" ht="18.75" x14ac:dyDescent="0.3">
      <c r="B2" s="23" t="s">
        <v>119</v>
      </c>
      <c r="C2" s="23"/>
      <c r="D2" s="23"/>
      <c r="E2" s="23"/>
      <c r="F2" s="23"/>
      <c r="G2" s="23"/>
      <c r="H2" s="23"/>
    </row>
    <row r="11" spans="2:8" x14ac:dyDescent="0.25">
      <c r="B11" s="24" t="s">
        <v>186</v>
      </c>
      <c r="C11" s="24" t="s">
        <v>187</v>
      </c>
      <c r="D11" s="24" t="s">
        <v>188</v>
      </c>
      <c r="E11" s="24" t="s">
        <v>189</v>
      </c>
      <c r="F11" s="24" t="s">
        <v>190</v>
      </c>
      <c r="G11" s="10" t="s">
        <v>208</v>
      </c>
      <c r="H11" s="10" t="s">
        <v>209</v>
      </c>
    </row>
    <row r="12" spans="2:8" x14ac:dyDescent="0.25">
      <c r="B12" s="26">
        <v>43800</v>
      </c>
      <c r="C12" t="s">
        <v>143</v>
      </c>
      <c r="D12" t="s">
        <v>159</v>
      </c>
      <c r="E12" t="s">
        <v>174</v>
      </c>
      <c r="F12" t="s">
        <v>207</v>
      </c>
      <c r="G12" s="25">
        <v>15000</v>
      </c>
      <c r="H12" s="25"/>
    </row>
    <row r="13" spans="2:8" x14ac:dyDescent="0.25">
      <c r="D13" t="s">
        <v>160</v>
      </c>
      <c r="E13" t="s">
        <v>174</v>
      </c>
      <c r="F13" t="s">
        <v>207</v>
      </c>
      <c r="G13" s="25"/>
      <c r="H13" s="25">
        <v>15000</v>
      </c>
    </row>
    <row r="14" spans="2:8" x14ac:dyDescent="0.25">
      <c r="C14" t="s">
        <v>191</v>
      </c>
      <c r="G14" s="25">
        <v>15000</v>
      </c>
      <c r="H14" s="25">
        <v>15000</v>
      </c>
    </row>
    <row r="15" spans="2:8" x14ac:dyDescent="0.25">
      <c r="G15" s="32"/>
      <c r="H15" s="32"/>
    </row>
    <row r="16" spans="2:8" x14ac:dyDescent="0.25">
      <c r="C16" t="s">
        <v>144</v>
      </c>
      <c r="D16" t="s">
        <v>161</v>
      </c>
      <c r="E16" t="s">
        <v>175</v>
      </c>
      <c r="F16" t="s">
        <v>207</v>
      </c>
      <c r="G16" s="25">
        <v>100000</v>
      </c>
      <c r="H16" s="25"/>
    </row>
    <row r="17" spans="2:8" x14ac:dyDescent="0.25">
      <c r="D17" t="s">
        <v>162</v>
      </c>
      <c r="E17" t="s">
        <v>175</v>
      </c>
      <c r="F17" t="s">
        <v>207</v>
      </c>
      <c r="G17" s="25"/>
      <c r="H17" s="25">
        <v>100000</v>
      </c>
    </row>
    <row r="18" spans="2:8" x14ac:dyDescent="0.25">
      <c r="C18" t="s">
        <v>192</v>
      </c>
      <c r="G18" s="25">
        <v>100000</v>
      </c>
      <c r="H18" s="25">
        <v>100000</v>
      </c>
    </row>
    <row r="19" spans="2:8" x14ac:dyDescent="0.25">
      <c r="G19" s="32"/>
      <c r="H19" s="32"/>
    </row>
    <row r="20" spans="2:8" x14ac:dyDescent="0.25">
      <c r="C20" t="s">
        <v>145</v>
      </c>
      <c r="D20" t="s">
        <v>163</v>
      </c>
      <c r="E20" t="s">
        <v>176</v>
      </c>
      <c r="F20" t="s">
        <v>207</v>
      </c>
      <c r="G20" s="25">
        <v>25000</v>
      </c>
      <c r="H20" s="25"/>
    </row>
    <row r="21" spans="2:8" x14ac:dyDescent="0.25">
      <c r="D21" t="s">
        <v>162</v>
      </c>
      <c r="E21" t="s">
        <v>176</v>
      </c>
      <c r="F21" t="s">
        <v>207</v>
      </c>
      <c r="G21" s="25"/>
      <c r="H21" s="25">
        <v>25000</v>
      </c>
    </row>
    <row r="22" spans="2:8" x14ac:dyDescent="0.25">
      <c r="C22" t="s">
        <v>193</v>
      </c>
      <c r="G22" s="25">
        <v>25000</v>
      </c>
      <c r="H22" s="25">
        <v>25000</v>
      </c>
    </row>
    <row r="23" spans="2:8" x14ac:dyDescent="0.25">
      <c r="G23" s="32"/>
      <c r="H23" s="32"/>
    </row>
    <row r="24" spans="2:8" x14ac:dyDescent="0.25">
      <c r="B24" s="26">
        <v>43814</v>
      </c>
      <c r="C24" t="s">
        <v>146</v>
      </c>
      <c r="D24" t="s">
        <v>159</v>
      </c>
      <c r="E24" t="s">
        <v>177</v>
      </c>
      <c r="F24" t="s">
        <v>207</v>
      </c>
      <c r="G24" s="25"/>
      <c r="H24" s="25">
        <v>10000</v>
      </c>
    </row>
    <row r="25" spans="2:8" x14ac:dyDescent="0.25">
      <c r="D25" t="s">
        <v>164</v>
      </c>
      <c r="E25" t="s">
        <v>177</v>
      </c>
      <c r="F25" t="s">
        <v>207</v>
      </c>
      <c r="G25" s="25">
        <v>10000</v>
      </c>
      <c r="H25" s="25"/>
    </row>
    <row r="26" spans="2:8" x14ac:dyDescent="0.25">
      <c r="C26" t="s">
        <v>194</v>
      </c>
      <c r="G26" s="25">
        <v>10000</v>
      </c>
      <c r="H26" s="25">
        <v>10000</v>
      </c>
    </row>
    <row r="27" spans="2:8" x14ac:dyDescent="0.25">
      <c r="G27" s="32"/>
      <c r="H27" s="32"/>
    </row>
    <row r="28" spans="2:8" x14ac:dyDescent="0.25">
      <c r="B28" s="26">
        <v>43819</v>
      </c>
      <c r="C28" t="s">
        <v>147</v>
      </c>
      <c r="D28" t="s">
        <v>164</v>
      </c>
      <c r="E28" t="s">
        <v>178</v>
      </c>
      <c r="F28" t="s">
        <v>207</v>
      </c>
      <c r="G28" s="25">
        <v>700</v>
      </c>
      <c r="H28" s="25"/>
    </row>
    <row r="29" spans="2:8" x14ac:dyDescent="0.25">
      <c r="D29" t="s">
        <v>165</v>
      </c>
      <c r="E29" t="s">
        <v>178</v>
      </c>
      <c r="F29" t="s">
        <v>207</v>
      </c>
      <c r="G29" s="25"/>
      <c r="H29" s="25">
        <v>700</v>
      </c>
    </row>
    <row r="30" spans="2:8" x14ac:dyDescent="0.25">
      <c r="C30" t="s">
        <v>195</v>
      </c>
      <c r="G30" s="25">
        <v>700</v>
      </c>
      <c r="H30" s="25">
        <v>700</v>
      </c>
    </row>
    <row r="31" spans="2:8" x14ac:dyDescent="0.25">
      <c r="G31" s="32"/>
      <c r="H31" s="32"/>
    </row>
    <row r="32" spans="2:8" x14ac:dyDescent="0.25">
      <c r="B32" s="26">
        <v>43826</v>
      </c>
      <c r="C32" t="s">
        <v>148</v>
      </c>
      <c r="D32" t="s">
        <v>164</v>
      </c>
      <c r="E32" t="s">
        <v>178</v>
      </c>
      <c r="F32" t="s">
        <v>207</v>
      </c>
      <c r="G32" s="25">
        <v>2000</v>
      </c>
      <c r="H32" s="25"/>
    </row>
    <row r="33" spans="2:8" x14ac:dyDescent="0.25">
      <c r="D33" t="s">
        <v>165</v>
      </c>
      <c r="E33" t="s">
        <v>178</v>
      </c>
      <c r="F33" t="s">
        <v>207</v>
      </c>
      <c r="G33" s="25"/>
      <c r="H33" s="25">
        <v>2000</v>
      </c>
    </row>
    <row r="34" spans="2:8" x14ac:dyDescent="0.25">
      <c r="C34" t="s">
        <v>196</v>
      </c>
      <c r="G34" s="25">
        <v>2000</v>
      </c>
      <c r="H34" s="25">
        <v>2000</v>
      </c>
    </row>
    <row r="35" spans="2:8" x14ac:dyDescent="0.25">
      <c r="G35" s="32"/>
      <c r="H35" s="32"/>
    </row>
    <row r="36" spans="2:8" x14ac:dyDescent="0.25">
      <c r="C36" t="s">
        <v>149</v>
      </c>
      <c r="D36" t="s">
        <v>166</v>
      </c>
      <c r="E36" t="s">
        <v>179</v>
      </c>
      <c r="F36">
        <v>7</v>
      </c>
      <c r="G36" s="25">
        <v>819</v>
      </c>
      <c r="H36" s="25"/>
    </row>
    <row r="37" spans="2:8" x14ac:dyDescent="0.25">
      <c r="D37" t="s">
        <v>164</v>
      </c>
      <c r="E37" t="s">
        <v>179</v>
      </c>
      <c r="F37" t="s">
        <v>207</v>
      </c>
      <c r="G37" s="25"/>
      <c r="H37" s="25">
        <v>327.60000000000002</v>
      </c>
    </row>
    <row r="38" spans="2:8" x14ac:dyDescent="0.25">
      <c r="D38" t="s">
        <v>167</v>
      </c>
      <c r="E38" t="s">
        <v>179</v>
      </c>
      <c r="F38" t="s">
        <v>207</v>
      </c>
      <c r="G38" s="25"/>
      <c r="H38" s="25">
        <v>819</v>
      </c>
    </row>
    <row r="39" spans="2:8" x14ac:dyDescent="0.25">
      <c r="D39" t="s">
        <v>168</v>
      </c>
      <c r="E39" t="s">
        <v>179</v>
      </c>
      <c r="F39" t="s">
        <v>207</v>
      </c>
      <c r="G39" s="25">
        <v>327.60000000000002</v>
      </c>
      <c r="H39" s="25"/>
    </row>
    <row r="40" spans="2:8" x14ac:dyDescent="0.25">
      <c r="C40" t="s">
        <v>197</v>
      </c>
      <c r="G40" s="25">
        <v>1146.5999999999999</v>
      </c>
      <c r="H40" s="25">
        <v>1146.5999999999999</v>
      </c>
    </row>
    <row r="41" spans="2:8" x14ac:dyDescent="0.25">
      <c r="G41" s="32"/>
      <c r="H41" s="32"/>
    </row>
    <row r="42" spans="2:8" x14ac:dyDescent="0.25">
      <c r="B42" s="26">
        <v>43827</v>
      </c>
      <c r="C42" t="s">
        <v>150</v>
      </c>
      <c r="D42" t="s">
        <v>159</v>
      </c>
      <c r="E42" t="s">
        <v>180</v>
      </c>
      <c r="F42" t="s">
        <v>207</v>
      </c>
      <c r="G42" s="25"/>
      <c r="H42" s="25">
        <v>17</v>
      </c>
    </row>
    <row r="43" spans="2:8" x14ac:dyDescent="0.25">
      <c r="D43" t="s">
        <v>165</v>
      </c>
      <c r="E43" t="s">
        <v>180</v>
      </c>
      <c r="F43" t="s">
        <v>207</v>
      </c>
      <c r="G43" s="25">
        <v>17</v>
      </c>
      <c r="H43" s="25"/>
    </row>
    <row r="44" spans="2:8" x14ac:dyDescent="0.25">
      <c r="C44" t="s">
        <v>198</v>
      </c>
      <c r="G44" s="25">
        <v>17</v>
      </c>
      <c r="H44" s="25">
        <v>17</v>
      </c>
    </row>
    <row r="45" spans="2:8" x14ac:dyDescent="0.25">
      <c r="G45" s="32"/>
      <c r="H45" s="32"/>
    </row>
    <row r="46" spans="2:8" x14ac:dyDescent="0.25">
      <c r="C46" t="s">
        <v>151</v>
      </c>
      <c r="D46" t="s">
        <v>159</v>
      </c>
      <c r="E46" t="s">
        <v>181</v>
      </c>
      <c r="F46" t="s">
        <v>207</v>
      </c>
      <c r="G46" s="25">
        <v>813</v>
      </c>
      <c r="H46" s="25"/>
    </row>
    <row r="47" spans="2:8" x14ac:dyDescent="0.25">
      <c r="D47" t="s">
        <v>164</v>
      </c>
      <c r="E47" t="s">
        <v>181</v>
      </c>
      <c r="F47" t="s">
        <v>207</v>
      </c>
      <c r="G47" s="25"/>
      <c r="H47" s="25">
        <v>325.2</v>
      </c>
    </row>
    <row r="48" spans="2:8" x14ac:dyDescent="0.25">
      <c r="D48" t="s">
        <v>167</v>
      </c>
      <c r="E48" t="s">
        <v>181</v>
      </c>
      <c r="F48" t="s">
        <v>207</v>
      </c>
      <c r="G48" s="25"/>
      <c r="H48" s="25">
        <v>813</v>
      </c>
    </row>
    <row r="49" spans="2:8" x14ac:dyDescent="0.25">
      <c r="D49" t="s">
        <v>168</v>
      </c>
      <c r="E49" t="s">
        <v>181</v>
      </c>
      <c r="F49" t="s">
        <v>207</v>
      </c>
      <c r="G49" s="25">
        <v>325.2</v>
      </c>
      <c r="H49" s="25"/>
    </row>
    <row r="50" spans="2:8" x14ac:dyDescent="0.25">
      <c r="C50" t="s">
        <v>199</v>
      </c>
      <c r="G50" s="25">
        <v>1138.2</v>
      </c>
      <c r="H50" s="25">
        <v>1138.2</v>
      </c>
    </row>
    <row r="51" spans="2:8" x14ac:dyDescent="0.25">
      <c r="G51" s="32"/>
      <c r="H51" s="32"/>
    </row>
    <row r="52" spans="2:8" x14ac:dyDescent="0.25">
      <c r="B52" s="26">
        <v>43828</v>
      </c>
      <c r="C52" t="s">
        <v>152</v>
      </c>
      <c r="D52" t="s">
        <v>166</v>
      </c>
      <c r="E52" t="s">
        <v>179</v>
      </c>
      <c r="F52">
        <v>4</v>
      </c>
      <c r="G52" s="25">
        <v>680</v>
      </c>
      <c r="H52" s="25"/>
    </row>
    <row r="53" spans="2:8" x14ac:dyDescent="0.25">
      <c r="D53" t="s">
        <v>164</v>
      </c>
      <c r="E53" t="s">
        <v>179</v>
      </c>
      <c r="F53" t="s">
        <v>207</v>
      </c>
      <c r="G53" s="25"/>
      <c r="H53" s="25">
        <v>272</v>
      </c>
    </row>
    <row r="54" spans="2:8" x14ac:dyDescent="0.25">
      <c r="D54" t="s">
        <v>167</v>
      </c>
      <c r="E54" t="s">
        <v>179</v>
      </c>
      <c r="F54" t="s">
        <v>207</v>
      </c>
      <c r="G54" s="25"/>
      <c r="H54" s="25">
        <v>680</v>
      </c>
    </row>
    <row r="55" spans="2:8" x14ac:dyDescent="0.25">
      <c r="D55" t="s">
        <v>168</v>
      </c>
      <c r="E55" t="s">
        <v>179</v>
      </c>
      <c r="F55" t="s">
        <v>207</v>
      </c>
      <c r="G55" s="25">
        <v>272</v>
      </c>
      <c r="H55" s="25"/>
    </row>
    <row r="56" spans="2:8" x14ac:dyDescent="0.25">
      <c r="C56" t="s">
        <v>200</v>
      </c>
      <c r="G56" s="25">
        <v>952</v>
      </c>
      <c r="H56" s="25">
        <v>952</v>
      </c>
    </row>
    <row r="57" spans="2:8" x14ac:dyDescent="0.25">
      <c r="G57" s="32"/>
      <c r="H57" s="32"/>
    </row>
    <row r="58" spans="2:8" x14ac:dyDescent="0.25">
      <c r="B58" s="26">
        <v>43829</v>
      </c>
      <c r="C58" t="s">
        <v>153</v>
      </c>
      <c r="D58" t="s">
        <v>165</v>
      </c>
      <c r="E58" t="s">
        <v>182</v>
      </c>
      <c r="F58" t="s">
        <v>207</v>
      </c>
      <c r="G58" s="25"/>
      <c r="H58" s="25">
        <v>17</v>
      </c>
    </row>
    <row r="59" spans="2:8" x14ac:dyDescent="0.25">
      <c r="D59" t="s">
        <v>169</v>
      </c>
      <c r="E59" t="s">
        <v>182</v>
      </c>
      <c r="F59" t="s">
        <v>207</v>
      </c>
      <c r="G59" s="25">
        <v>17</v>
      </c>
      <c r="H59" s="25"/>
    </row>
    <row r="60" spans="2:8" x14ac:dyDescent="0.25">
      <c r="C60" t="s">
        <v>201</v>
      </c>
      <c r="G60" s="25">
        <v>17</v>
      </c>
      <c r="H60" s="25">
        <v>17</v>
      </c>
    </row>
    <row r="61" spans="2:8" x14ac:dyDescent="0.25">
      <c r="G61" s="32"/>
      <c r="H61" s="32"/>
    </row>
    <row r="62" spans="2:8" x14ac:dyDescent="0.25">
      <c r="C62" t="s">
        <v>154</v>
      </c>
      <c r="D62" t="s">
        <v>159</v>
      </c>
      <c r="E62" t="s">
        <v>181</v>
      </c>
      <c r="F62" t="s">
        <v>207</v>
      </c>
      <c r="G62" s="25">
        <v>732</v>
      </c>
      <c r="H62" s="25"/>
    </row>
    <row r="63" spans="2:8" x14ac:dyDescent="0.25">
      <c r="D63" t="s">
        <v>164</v>
      </c>
      <c r="E63" t="s">
        <v>181</v>
      </c>
      <c r="F63" t="s">
        <v>207</v>
      </c>
      <c r="G63" s="25"/>
      <c r="H63" s="25">
        <v>292.8</v>
      </c>
    </row>
    <row r="64" spans="2:8" x14ac:dyDescent="0.25">
      <c r="D64" t="s">
        <v>167</v>
      </c>
      <c r="E64" t="s">
        <v>181</v>
      </c>
      <c r="F64" t="s">
        <v>207</v>
      </c>
      <c r="G64" s="25"/>
      <c r="H64" s="25">
        <v>732</v>
      </c>
    </row>
    <row r="65" spans="2:8" x14ac:dyDescent="0.25">
      <c r="D65" t="s">
        <v>168</v>
      </c>
      <c r="E65" t="s">
        <v>181</v>
      </c>
      <c r="F65" t="s">
        <v>207</v>
      </c>
      <c r="G65" s="25">
        <v>292.8</v>
      </c>
      <c r="H65" s="25"/>
    </row>
    <row r="66" spans="2:8" x14ac:dyDescent="0.25">
      <c r="C66" t="s">
        <v>202</v>
      </c>
      <c r="G66" s="25">
        <v>1024.8</v>
      </c>
      <c r="H66" s="25">
        <v>1024.8</v>
      </c>
    </row>
    <row r="67" spans="2:8" x14ac:dyDescent="0.25">
      <c r="G67" s="32"/>
      <c r="H67" s="32"/>
    </row>
    <row r="68" spans="2:8" x14ac:dyDescent="0.25">
      <c r="B68" s="26">
        <v>43830</v>
      </c>
      <c r="C68" t="s">
        <v>155</v>
      </c>
      <c r="D68" t="s">
        <v>159</v>
      </c>
      <c r="E68" t="s">
        <v>183</v>
      </c>
      <c r="F68" t="s">
        <v>207</v>
      </c>
      <c r="G68" s="25"/>
      <c r="H68" s="25">
        <v>3000</v>
      </c>
    </row>
    <row r="69" spans="2:8" x14ac:dyDescent="0.25">
      <c r="D69" t="s">
        <v>170</v>
      </c>
      <c r="E69" t="s">
        <v>183</v>
      </c>
      <c r="F69" t="s">
        <v>207</v>
      </c>
      <c r="G69" s="25">
        <v>3000</v>
      </c>
      <c r="H69" s="25"/>
    </row>
    <row r="70" spans="2:8" x14ac:dyDescent="0.25">
      <c r="C70" t="s">
        <v>203</v>
      </c>
      <c r="G70" s="25">
        <v>3000</v>
      </c>
      <c r="H70" s="25">
        <v>3000</v>
      </c>
    </row>
    <row r="71" spans="2:8" x14ac:dyDescent="0.25">
      <c r="G71" s="32"/>
      <c r="H71" s="32"/>
    </row>
    <row r="72" spans="2:8" x14ac:dyDescent="0.25">
      <c r="C72" t="s">
        <v>156</v>
      </c>
      <c r="D72" t="s">
        <v>171</v>
      </c>
      <c r="E72" t="s">
        <v>184</v>
      </c>
      <c r="F72" t="s">
        <v>207</v>
      </c>
      <c r="G72" s="25"/>
      <c r="H72" s="25">
        <v>4125</v>
      </c>
    </row>
    <row r="73" spans="2:8" x14ac:dyDescent="0.25">
      <c r="D73" t="s">
        <v>172</v>
      </c>
      <c r="E73" t="s">
        <v>184</v>
      </c>
      <c r="F73" t="s">
        <v>207</v>
      </c>
      <c r="G73" s="25">
        <v>4125</v>
      </c>
      <c r="H73" s="25"/>
    </row>
    <row r="74" spans="2:8" x14ac:dyDescent="0.25">
      <c r="C74" t="s">
        <v>204</v>
      </c>
      <c r="G74" s="25">
        <v>4125</v>
      </c>
      <c r="H74" s="25">
        <v>4125</v>
      </c>
    </row>
    <row r="75" spans="2:8" x14ac:dyDescent="0.25">
      <c r="G75" s="32"/>
      <c r="H75" s="32"/>
    </row>
    <row r="76" spans="2:8" x14ac:dyDescent="0.25">
      <c r="C76" t="s">
        <v>157</v>
      </c>
      <c r="D76" t="s">
        <v>173</v>
      </c>
      <c r="E76" t="s">
        <v>185</v>
      </c>
      <c r="F76" t="s">
        <v>207</v>
      </c>
      <c r="G76" s="25"/>
      <c r="H76" s="25">
        <v>10000</v>
      </c>
    </row>
    <row r="77" spans="2:8" x14ac:dyDescent="0.25">
      <c r="D77" t="s">
        <v>172</v>
      </c>
      <c r="E77" t="s">
        <v>185</v>
      </c>
      <c r="F77" t="s">
        <v>207</v>
      </c>
      <c r="G77" s="25">
        <v>10000</v>
      </c>
      <c r="H77" s="25"/>
    </row>
    <row r="78" spans="2:8" x14ac:dyDescent="0.25">
      <c r="C78" t="s">
        <v>205</v>
      </c>
      <c r="G78" s="25">
        <v>10000</v>
      </c>
      <c r="H78" s="25">
        <v>10000</v>
      </c>
    </row>
    <row r="79" spans="2:8" x14ac:dyDescent="0.25">
      <c r="G79" s="32"/>
      <c r="H79" s="32"/>
    </row>
    <row r="80" spans="2:8" x14ac:dyDescent="0.25">
      <c r="C80" t="s">
        <v>158</v>
      </c>
      <c r="D80" t="s">
        <v>159</v>
      </c>
      <c r="E80" t="s">
        <v>181</v>
      </c>
      <c r="F80" t="s">
        <v>207</v>
      </c>
      <c r="G80" s="25">
        <v>767</v>
      </c>
      <c r="H80" s="25"/>
    </row>
    <row r="81" spans="2:8" x14ac:dyDescent="0.25">
      <c r="D81" t="s">
        <v>164</v>
      </c>
      <c r="E81" t="s">
        <v>181</v>
      </c>
      <c r="F81" t="s">
        <v>207</v>
      </c>
      <c r="G81" s="25"/>
      <c r="H81" s="25">
        <v>306.8</v>
      </c>
    </row>
    <row r="82" spans="2:8" x14ac:dyDescent="0.25">
      <c r="D82" t="s">
        <v>167</v>
      </c>
      <c r="E82" t="s">
        <v>181</v>
      </c>
      <c r="F82" t="s">
        <v>207</v>
      </c>
      <c r="G82" s="25"/>
      <c r="H82" s="25">
        <v>767</v>
      </c>
    </row>
    <row r="83" spans="2:8" x14ac:dyDescent="0.25">
      <c r="D83" t="s">
        <v>168</v>
      </c>
      <c r="E83" t="s">
        <v>181</v>
      </c>
      <c r="F83" t="s">
        <v>207</v>
      </c>
      <c r="G83" s="25">
        <v>306.8</v>
      </c>
      <c r="H83" s="25"/>
    </row>
    <row r="84" spans="2:8" x14ac:dyDescent="0.25">
      <c r="C84" t="s">
        <v>206</v>
      </c>
      <c r="G84" s="25">
        <v>1073.8</v>
      </c>
      <c r="H84" s="25">
        <v>1073.8</v>
      </c>
    </row>
    <row r="85" spans="2:8" x14ac:dyDescent="0.25">
      <c r="G85" s="32"/>
      <c r="H85" s="32"/>
    </row>
    <row r="86" spans="2:8" x14ac:dyDescent="0.25">
      <c r="B86" t="s">
        <v>126</v>
      </c>
      <c r="G86" s="25">
        <v>175194.4</v>
      </c>
      <c r="H86" s="25">
        <v>175194.4</v>
      </c>
    </row>
  </sheetData>
  <pageMargins left="0.23622047244094491" right="0.23622047244094491" top="0.74803149606299213" bottom="0.74803149606299213" header="0.31496062992125984" footer="0.31496062992125984"/>
  <pageSetup scale="73" fitToHeight="0" orientation="portrait" horizontalDpi="0" verticalDpi="0" r:id="rId2"/>
  <headerFooter>
    <oddFooter>&amp;RPage &amp;P of &amp;N</oddFooter>
  </headerFooter>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6DA9-F959-4C08-8796-99229984617F}">
  <sheetPr>
    <pageSetUpPr fitToPage="1"/>
  </sheetPr>
  <dimension ref="B1:V34"/>
  <sheetViews>
    <sheetView showGridLines="0" workbookViewId="0"/>
  </sheetViews>
  <sheetFormatPr defaultColWidth="15.28515625" defaultRowHeight="15" x14ac:dyDescent="0.25"/>
  <cols>
    <col min="1" max="1" width="2.7109375" customWidth="1"/>
    <col min="2" max="3" width="6.7109375" customWidth="1"/>
    <col min="4" max="4" width="25.7109375" customWidth="1"/>
  </cols>
  <sheetData>
    <row r="1" spans="2:22" s="22" customFormat="1" ht="18.75" x14ac:dyDescent="0.3">
      <c r="B1" s="23" t="str">
        <f>Setup!C4</f>
        <v>Custom Table Producers Ltd.</v>
      </c>
      <c r="C1" s="23"/>
      <c r="D1" s="23"/>
      <c r="E1" s="23"/>
      <c r="F1" s="23"/>
      <c r="G1" s="23"/>
      <c r="H1" s="23"/>
    </row>
    <row r="2" spans="2:22" s="22" customFormat="1" ht="18.75" x14ac:dyDescent="0.3">
      <c r="B2" s="23" t="s">
        <v>120</v>
      </c>
      <c r="C2" s="23"/>
      <c r="D2" s="23"/>
      <c r="E2" s="23"/>
      <c r="F2" s="23"/>
      <c r="G2" s="23"/>
      <c r="H2" s="23"/>
    </row>
    <row r="9" spans="2:22" x14ac:dyDescent="0.25">
      <c r="B9" s="24" t="s">
        <v>12</v>
      </c>
      <c r="C9" t="s" vm="1">
        <v>140</v>
      </c>
    </row>
    <row r="11" spans="2:22" x14ac:dyDescent="0.25">
      <c r="E11">
        <v>2020</v>
      </c>
      <c r="K11">
        <v>2021</v>
      </c>
    </row>
    <row r="13" spans="2:22" s="10" customFormat="1" x14ac:dyDescent="0.25">
      <c r="B13"/>
      <c r="C13"/>
      <c r="D13"/>
      <c r="E13" t="s">
        <v>210</v>
      </c>
      <c r="F13" t="s">
        <v>211</v>
      </c>
      <c r="G13" t="s">
        <v>212</v>
      </c>
      <c r="H13" t="s">
        <v>213</v>
      </c>
      <c r="I13" t="s">
        <v>214</v>
      </c>
      <c r="J13" t="s">
        <v>215</v>
      </c>
      <c r="K13" t="s">
        <v>210</v>
      </c>
      <c r="L13" t="s">
        <v>211</v>
      </c>
      <c r="M13" t="s">
        <v>212</v>
      </c>
      <c r="N13" t="s">
        <v>213</v>
      </c>
      <c r="O13" t="s">
        <v>214</v>
      </c>
      <c r="P13" t="s">
        <v>215</v>
      </c>
      <c r="Q13"/>
      <c r="R13"/>
      <c r="S13"/>
      <c r="T13"/>
      <c r="U13"/>
      <c r="V13"/>
    </row>
    <row r="14" spans="2:22" x14ac:dyDescent="0.25">
      <c r="B14" t="s">
        <v>46</v>
      </c>
      <c r="E14" s="27">
        <v>275931</v>
      </c>
      <c r="F14" s="28">
        <v>1</v>
      </c>
      <c r="G14" s="25">
        <v>270000</v>
      </c>
      <c r="H14" s="28">
        <v>1</v>
      </c>
      <c r="I14" s="29">
        <v>5931</v>
      </c>
      <c r="J14" s="28">
        <v>0</v>
      </c>
      <c r="K14" s="27">
        <v>273669</v>
      </c>
      <c r="L14" s="28">
        <v>1</v>
      </c>
      <c r="M14" s="25">
        <v>280000</v>
      </c>
      <c r="N14" s="28">
        <v>1</v>
      </c>
      <c r="O14" s="29">
        <v>-6331</v>
      </c>
      <c r="P14" s="28">
        <v>0</v>
      </c>
    </row>
    <row r="15" spans="2:22" x14ac:dyDescent="0.25">
      <c r="E15" s="32"/>
      <c r="F15" s="32"/>
      <c r="G15" s="32"/>
      <c r="H15" s="32"/>
      <c r="I15" s="29"/>
      <c r="J15" s="32"/>
      <c r="K15" s="32"/>
      <c r="L15" s="32"/>
      <c r="M15" s="32"/>
      <c r="N15" s="32"/>
      <c r="O15" s="29"/>
      <c r="P15" s="32"/>
    </row>
    <row r="16" spans="2:22" x14ac:dyDescent="0.25">
      <c r="B16" t="s">
        <v>49</v>
      </c>
      <c r="E16" s="32"/>
      <c r="F16" s="32"/>
      <c r="G16" s="32"/>
      <c r="H16" s="32"/>
      <c r="I16" s="29"/>
      <c r="J16" s="32"/>
      <c r="K16" s="32"/>
      <c r="L16" s="32"/>
      <c r="M16" s="32"/>
      <c r="N16" s="32"/>
      <c r="O16" s="29"/>
      <c r="P16" s="32"/>
    </row>
    <row r="17" spans="2:16" x14ac:dyDescent="0.25">
      <c r="C17" t="s">
        <v>48</v>
      </c>
      <c r="E17" s="32"/>
      <c r="F17" s="32"/>
      <c r="G17" s="32"/>
      <c r="H17" s="32"/>
      <c r="I17" s="29"/>
      <c r="J17" s="32"/>
      <c r="K17" s="32"/>
      <c r="L17" s="32"/>
      <c r="M17" s="32"/>
      <c r="N17" s="32"/>
      <c r="O17" s="29"/>
      <c r="P17" s="32"/>
    </row>
    <row r="18" spans="2:16" x14ac:dyDescent="0.25">
      <c r="D18" t="s">
        <v>48</v>
      </c>
      <c r="E18" s="27">
        <v>110372.4</v>
      </c>
      <c r="F18" s="28">
        <v>0.39999999999999997</v>
      </c>
      <c r="G18" s="25">
        <v>108000</v>
      </c>
      <c r="H18" s="28">
        <v>0.4</v>
      </c>
      <c r="I18" s="29">
        <v>-2372.3999999999942</v>
      </c>
      <c r="J18" s="28">
        <v>-5.5511151231257827E-17</v>
      </c>
      <c r="K18" s="27">
        <v>109467.6</v>
      </c>
      <c r="L18" s="28">
        <v>0.4</v>
      </c>
      <c r="M18" s="25">
        <v>112000</v>
      </c>
      <c r="N18" s="28">
        <v>0.4</v>
      </c>
      <c r="O18" s="29">
        <v>2532.3999999999942</v>
      </c>
      <c r="P18" s="28">
        <v>0</v>
      </c>
    </row>
    <row r="19" spans="2:16" x14ac:dyDescent="0.25">
      <c r="C19" t="s">
        <v>141</v>
      </c>
      <c r="E19" s="27">
        <v>110372.4</v>
      </c>
      <c r="F19" s="28">
        <v>0.39999999999999997</v>
      </c>
      <c r="G19" s="25">
        <v>108000</v>
      </c>
      <c r="H19" s="28">
        <v>0.4</v>
      </c>
      <c r="I19" s="29">
        <v>-2372.3999999999942</v>
      </c>
      <c r="J19" s="28">
        <v>-5.5511151231257827E-17</v>
      </c>
      <c r="K19" s="27">
        <v>109467.6</v>
      </c>
      <c r="L19" s="28">
        <v>0.4</v>
      </c>
      <c r="M19" s="25">
        <v>112000</v>
      </c>
      <c r="N19" s="28">
        <v>0.4</v>
      </c>
      <c r="O19" s="29">
        <v>2532.3999999999942</v>
      </c>
      <c r="P19" s="28">
        <v>0</v>
      </c>
    </row>
    <row r="20" spans="2:16" x14ac:dyDescent="0.25">
      <c r="E20" s="32"/>
      <c r="F20" s="32"/>
      <c r="G20" s="32"/>
      <c r="H20" s="32"/>
      <c r="I20" s="29"/>
      <c r="J20" s="32"/>
      <c r="K20" s="32"/>
      <c r="L20" s="32"/>
      <c r="M20" s="32"/>
      <c r="N20" s="32"/>
      <c r="O20" s="29"/>
      <c r="P20" s="32"/>
    </row>
    <row r="21" spans="2:16" x14ac:dyDescent="0.25">
      <c r="C21" t="s">
        <v>51</v>
      </c>
      <c r="E21" s="32"/>
      <c r="F21" s="32"/>
      <c r="G21" s="32"/>
      <c r="H21" s="32"/>
      <c r="I21" s="29"/>
      <c r="J21" s="32"/>
      <c r="K21" s="32"/>
      <c r="L21" s="32"/>
      <c r="M21" s="32"/>
      <c r="N21" s="32"/>
      <c r="O21" s="29"/>
      <c r="P21" s="32"/>
    </row>
    <row r="22" spans="2:16" x14ac:dyDescent="0.25">
      <c r="D22" t="s">
        <v>50</v>
      </c>
      <c r="E22" s="27">
        <v>65000</v>
      </c>
      <c r="F22" s="28">
        <v>0.23556613791128941</v>
      </c>
      <c r="G22" s="25">
        <v>65000</v>
      </c>
      <c r="H22" s="28">
        <v>0.24074074074074073</v>
      </c>
      <c r="I22" s="29">
        <v>0</v>
      </c>
      <c r="J22" s="28">
        <v>-5.1746028294513136E-3</v>
      </c>
      <c r="K22" s="27">
        <v>65000</v>
      </c>
      <c r="L22" s="28">
        <v>0.23751320025286021</v>
      </c>
      <c r="M22" s="25">
        <v>65000</v>
      </c>
      <c r="N22" s="28">
        <v>0.23214285714285715</v>
      </c>
      <c r="O22" s="29">
        <v>0</v>
      </c>
      <c r="P22" s="28">
        <v>5.3703431100030619E-3</v>
      </c>
    </row>
    <row r="23" spans="2:16" x14ac:dyDescent="0.25">
      <c r="D23" t="s">
        <v>52</v>
      </c>
      <c r="E23" s="27">
        <v>28260</v>
      </c>
      <c r="F23" s="28">
        <v>0.10241690857496982</v>
      </c>
      <c r="G23" s="25">
        <v>28260</v>
      </c>
      <c r="H23" s="28">
        <v>0.10466666666666667</v>
      </c>
      <c r="I23" s="29">
        <v>0</v>
      </c>
      <c r="J23" s="28">
        <v>-2.249758091696849E-3</v>
      </c>
      <c r="K23" s="27">
        <v>25905</v>
      </c>
      <c r="L23" s="28">
        <v>9.4658145423851439E-2</v>
      </c>
      <c r="M23" s="25">
        <v>25905</v>
      </c>
      <c r="N23" s="28">
        <v>9.2517857142857138E-2</v>
      </c>
      <c r="O23" s="29">
        <v>0</v>
      </c>
      <c r="P23" s="28">
        <v>2.1402882809943014E-3</v>
      </c>
    </row>
    <row r="24" spans="2:16" x14ac:dyDescent="0.25">
      <c r="D24" t="s">
        <v>54</v>
      </c>
      <c r="E24" s="27">
        <v>36000</v>
      </c>
      <c r="F24" s="28">
        <v>0.13046739945856028</v>
      </c>
      <c r="G24" s="25">
        <v>36000</v>
      </c>
      <c r="H24" s="28">
        <v>0.13333333333333333</v>
      </c>
      <c r="I24" s="29">
        <v>0</v>
      </c>
      <c r="J24" s="28">
        <v>-2.8659338747730467E-3</v>
      </c>
      <c r="K24" s="27">
        <v>33000</v>
      </c>
      <c r="L24" s="28">
        <v>0.1205836247437598</v>
      </c>
      <c r="M24" s="25">
        <v>33000</v>
      </c>
      <c r="N24" s="28">
        <v>0.11785714285714285</v>
      </c>
      <c r="O24" s="29">
        <v>0</v>
      </c>
      <c r="P24" s="28">
        <v>2.7264818866169493E-3</v>
      </c>
    </row>
    <row r="25" spans="2:16" x14ac:dyDescent="0.25">
      <c r="D25" t="s">
        <v>55</v>
      </c>
      <c r="E25" s="27">
        <v>3000</v>
      </c>
      <c r="F25" s="28">
        <v>1.0872283288213358E-2</v>
      </c>
      <c r="G25" s="25">
        <v>3400</v>
      </c>
      <c r="H25" s="28">
        <v>1.2592592592592593E-2</v>
      </c>
      <c r="I25" s="29">
        <v>400</v>
      </c>
      <c r="J25" s="28">
        <v>-1.7203093043792351E-3</v>
      </c>
      <c r="K25" s="27">
        <v>3400</v>
      </c>
      <c r="L25" s="28">
        <v>1.2423767397841918E-2</v>
      </c>
      <c r="M25" s="25">
        <v>3400</v>
      </c>
      <c r="N25" s="28">
        <v>1.2142857142857143E-2</v>
      </c>
      <c r="O25" s="29">
        <v>0</v>
      </c>
      <c r="P25" s="28">
        <v>2.8091025498477515E-4</v>
      </c>
    </row>
    <row r="26" spans="2:16" x14ac:dyDescent="0.25">
      <c r="D26" t="s">
        <v>56</v>
      </c>
      <c r="E26" s="27">
        <v>1634</v>
      </c>
      <c r="F26" s="28">
        <v>5.9217702976468757E-3</v>
      </c>
      <c r="G26" s="25">
        <v>1800</v>
      </c>
      <c r="H26" s="28">
        <v>6.6666666666666671E-3</v>
      </c>
      <c r="I26" s="29">
        <v>166</v>
      </c>
      <c r="J26" s="28">
        <v>-7.4489636901979139E-4</v>
      </c>
      <c r="K26" s="27">
        <v>1664</v>
      </c>
      <c r="L26" s="28">
        <v>6.080337926473221E-3</v>
      </c>
      <c r="M26" s="25">
        <v>1664</v>
      </c>
      <c r="N26" s="28">
        <v>5.942857142857143E-3</v>
      </c>
      <c r="O26" s="29">
        <v>0</v>
      </c>
      <c r="P26" s="28">
        <v>1.37480783616078E-4</v>
      </c>
    </row>
    <row r="27" spans="2:16" x14ac:dyDescent="0.25">
      <c r="D27" t="s">
        <v>57</v>
      </c>
      <c r="E27" s="27">
        <v>7200</v>
      </c>
      <c r="F27" s="28">
        <v>2.6093479891712058E-2</v>
      </c>
      <c r="G27" s="25">
        <v>6900</v>
      </c>
      <c r="H27" s="28">
        <v>2.5555555555555557E-2</v>
      </c>
      <c r="I27" s="29">
        <v>-300</v>
      </c>
      <c r="J27" s="28">
        <v>5.3792433615650059E-4</v>
      </c>
      <c r="K27" s="27">
        <v>6600</v>
      </c>
      <c r="L27" s="28">
        <v>2.4116724948751958E-2</v>
      </c>
      <c r="M27" s="25">
        <v>7200</v>
      </c>
      <c r="N27" s="28">
        <v>2.5714285714285714E-2</v>
      </c>
      <c r="O27" s="29">
        <v>600</v>
      </c>
      <c r="P27" s="28">
        <v>-1.5975607655337558E-3</v>
      </c>
    </row>
    <row r="28" spans="2:16" x14ac:dyDescent="0.25">
      <c r="D28" t="s">
        <v>58</v>
      </c>
      <c r="E28" s="27">
        <v>357</v>
      </c>
      <c r="F28" s="28">
        <v>1.2938017112973895E-3</v>
      </c>
      <c r="G28" s="25">
        <v>357</v>
      </c>
      <c r="H28" s="28">
        <v>1.3222222222222222E-3</v>
      </c>
      <c r="I28" s="29">
        <v>0</v>
      </c>
      <c r="J28" s="28">
        <v>-2.8420510924832745E-5</v>
      </c>
      <c r="K28" s="27">
        <v>714</v>
      </c>
      <c r="L28" s="28">
        <v>2.6089911535468031E-3</v>
      </c>
      <c r="M28" s="25">
        <v>714</v>
      </c>
      <c r="N28" s="28">
        <v>2.5500000000000002E-3</v>
      </c>
      <c r="O28" s="29">
        <v>0</v>
      </c>
      <c r="P28" s="28">
        <v>5.8991153546802868E-5</v>
      </c>
    </row>
    <row r="29" spans="2:16" x14ac:dyDescent="0.25">
      <c r="D29" t="s">
        <v>59</v>
      </c>
      <c r="E29" s="27">
        <v>5350.61</v>
      </c>
      <c r="F29" s="28">
        <v>1.9391115894915757E-2</v>
      </c>
      <c r="G29" s="25">
        <v>5350</v>
      </c>
      <c r="H29" s="28">
        <v>1.9814814814814816E-2</v>
      </c>
      <c r="I29" s="29">
        <v>-0.60999999999967258</v>
      </c>
      <c r="J29" s="28">
        <v>-4.2369891989905983E-4</v>
      </c>
      <c r="K29" s="27">
        <v>3324.3</v>
      </c>
      <c r="L29" s="28">
        <v>1.2147155870778203E-2</v>
      </c>
      <c r="M29" s="25">
        <v>3350</v>
      </c>
      <c r="N29" s="28">
        <v>1.1964285714285714E-2</v>
      </c>
      <c r="O29" s="29">
        <v>25.699999999999818</v>
      </c>
      <c r="P29" s="28">
        <v>1.8287015649248901E-4</v>
      </c>
    </row>
    <row r="30" spans="2:16" x14ac:dyDescent="0.25">
      <c r="C30" t="s">
        <v>142</v>
      </c>
      <c r="E30" s="27">
        <v>146801.60999999999</v>
      </c>
      <c r="F30" s="28">
        <v>0.53202289702860495</v>
      </c>
      <c r="G30" s="25">
        <v>147067</v>
      </c>
      <c r="H30" s="28">
        <v>0.54469259259259262</v>
      </c>
      <c r="I30" s="29">
        <v>265.39000000001397</v>
      </c>
      <c r="J30" s="28">
        <v>-1.2669695563987671E-2</v>
      </c>
      <c r="K30" s="27">
        <v>139607.29999999999</v>
      </c>
      <c r="L30" s="28">
        <v>0.51013194771786352</v>
      </c>
      <c r="M30" s="25">
        <v>140233</v>
      </c>
      <c r="N30" s="28">
        <v>0.50083214285714284</v>
      </c>
      <c r="O30" s="29">
        <v>625.70000000001164</v>
      </c>
      <c r="P30" s="28">
        <v>9.299804860720684E-3</v>
      </c>
    </row>
    <row r="31" spans="2:16" x14ac:dyDescent="0.25">
      <c r="E31" s="32"/>
      <c r="F31" s="32"/>
      <c r="G31" s="32"/>
      <c r="H31" s="32"/>
      <c r="I31" s="29"/>
      <c r="J31" s="32"/>
      <c r="K31" s="32"/>
      <c r="L31" s="32"/>
      <c r="M31" s="32"/>
      <c r="N31" s="32"/>
      <c r="O31" s="29"/>
      <c r="P31" s="32"/>
    </row>
    <row r="32" spans="2:16" x14ac:dyDescent="0.25">
      <c r="B32" t="s">
        <v>216</v>
      </c>
      <c r="E32" s="27">
        <v>257174.01</v>
      </c>
      <c r="F32" s="28">
        <v>0.93202289702860497</v>
      </c>
      <c r="G32" s="25">
        <v>255067</v>
      </c>
      <c r="H32" s="28">
        <v>0.94469259259259264</v>
      </c>
      <c r="I32" s="29">
        <v>-2107.0100000000093</v>
      </c>
      <c r="J32" s="28">
        <v>-1.2669695563987671E-2</v>
      </c>
      <c r="K32" s="27">
        <v>249074.9</v>
      </c>
      <c r="L32" s="28">
        <v>0.91013194771786354</v>
      </c>
      <c r="M32" s="25">
        <v>252233</v>
      </c>
      <c r="N32" s="28">
        <v>0.90083214285714286</v>
      </c>
      <c r="O32" s="29">
        <v>3158.1000000000058</v>
      </c>
      <c r="P32" s="28">
        <v>9.299804860720684E-3</v>
      </c>
    </row>
    <row r="33" spans="2:16" x14ac:dyDescent="0.25">
      <c r="E33" s="32"/>
      <c r="F33" s="32"/>
      <c r="G33" s="32"/>
      <c r="H33" s="32"/>
      <c r="I33" s="29"/>
      <c r="J33" s="32"/>
      <c r="K33" s="32"/>
      <c r="L33" s="32"/>
      <c r="M33" s="32"/>
      <c r="N33" s="32"/>
      <c r="O33" s="29"/>
      <c r="P33" s="32"/>
    </row>
    <row r="34" spans="2:16" x14ac:dyDescent="0.25">
      <c r="B34" t="s">
        <v>217</v>
      </c>
      <c r="E34" s="27">
        <v>18756.990000000002</v>
      </c>
      <c r="F34" s="28">
        <v>6.7977102971395031E-2</v>
      </c>
      <c r="G34" s="25">
        <v>14933</v>
      </c>
      <c r="H34" s="28">
        <v>5.5307407407407409E-2</v>
      </c>
      <c r="I34" s="29">
        <v>3823.9900000000016</v>
      </c>
      <c r="J34" s="28">
        <v>1.2669695563987622E-2</v>
      </c>
      <c r="K34" s="27">
        <v>24594.1</v>
      </c>
      <c r="L34" s="28">
        <v>8.9868052282136443E-2</v>
      </c>
      <c r="M34" s="25">
        <v>27767</v>
      </c>
      <c r="N34" s="28">
        <v>9.9167857142857141E-2</v>
      </c>
      <c r="O34" s="29">
        <v>-3172.9000000000015</v>
      </c>
      <c r="P34" s="28">
        <v>-9.2998048607206979E-3</v>
      </c>
    </row>
  </sheetData>
  <pageMargins left="0.23622047244094491" right="0.23622047244094491" top="0.74803149606299213" bottom="0.74803149606299213" header="0.31496062992125984" footer="0.31496062992125984"/>
  <pageSetup scale="59" fitToHeight="0" orientation="landscape" horizontalDpi="0" verticalDpi="0" r:id="rId2"/>
  <headerFooter>
    <oddFooter>&amp;RPage &amp;P of &amp;N</oddFooter>
  </headerFooter>
  <drawing r:id="rId3"/>
  <extLst>
    <ext xmlns:x15="http://schemas.microsoft.com/office/spreadsheetml/2010/11/main" uri="{7E03D99C-DC04-49d9-9315-930204A7B6E9}">
      <x15:timelineRefs>
        <x15:timelineRef r:id="rId4"/>
      </x15:timeline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2D7FF-529C-4DFF-AC4C-596B1D438FE4}">
  <sheetPr>
    <pageSetUpPr fitToPage="1"/>
  </sheetPr>
  <dimension ref="B1:U39"/>
  <sheetViews>
    <sheetView showGridLines="0" tabSelected="1" workbookViewId="0">
      <selection activeCell="G23" sqref="G23"/>
    </sheetView>
  </sheetViews>
  <sheetFormatPr defaultColWidth="15.28515625" defaultRowHeight="15" x14ac:dyDescent="0.25"/>
  <cols>
    <col min="1" max="1" width="2.7109375" customWidth="1"/>
    <col min="2" max="3" width="6.7109375" customWidth="1"/>
    <col min="4" max="4" width="25.7109375" customWidth="1"/>
    <col min="5" max="6" width="20.42578125" style="34" customWidth="1"/>
  </cols>
  <sheetData>
    <row r="1" spans="2:21" s="22" customFormat="1" ht="18.75" x14ac:dyDescent="0.3">
      <c r="B1" s="23" t="str">
        <f>Setup!C4</f>
        <v>Custom Table Producers Ltd.</v>
      </c>
      <c r="C1" s="23"/>
      <c r="D1" s="23"/>
      <c r="E1" s="33"/>
      <c r="F1" s="33"/>
      <c r="G1" s="23"/>
      <c r="H1" s="23"/>
    </row>
    <row r="2" spans="2:21" s="22" customFormat="1" ht="18.75" x14ac:dyDescent="0.3">
      <c r="B2" s="23" t="s">
        <v>120</v>
      </c>
      <c r="C2" s="23"/>
      <c r="D2" s="23"/>
      <c r="E2" s="33"/>
      <c r="F2" s="33"/>
      <c r="G2" s="23"/>
      <c r="H2" s="23"/>
    </row>
    <row r="9" spans="2:21" x14ac:dyDescent="0.25">
      <c r="B9" s="24" t="s">
        <v>12</v>
      </c>
      <c r="C9" t="s" vm="1">
        <v>140</v>
      </c>
    </row>
    <row r="11" spans="2:21" x14ac:dyDescent="0.25">
      <c r="B11" s="24" t="s">
        <v>304</v>
      </c>
      <c r="E11"/>
      <c r="F11"/>
    </row>
    <row r="12" spans="2:21" x14ac:dyDescent="0.25">
      <c r="E12" s="34">
        <v>2020</v>
      </c>
      <c r="F12" s="34">
        <v>2021</v>
      </c>
    </row>
    <row r="13" spans="2:21" s="10" customFormat="1" x14ac:dyDescent="0.25">
      <c r="B13"/>
      <c r="C13"/>
      <c r="D13"/>
      <c r="E13"/>
      <c r="F13"/>
      <c r="G13"/>
      <c r="H13"/>
      <c r="I13"/>
      <c r="J13"/>
      <c r="K13"/>
      <c r="L13"/>
      <c r="M13"/>
      <c r="N13"/>
      <c r="O13"/>
      <c r="P13"/>
      <c r="Q13"/>
      <c r="R13"/>
      <c r="S13"/>
      <c r="T13"/>
      <c r="U13"/>
    </row>
    <row r="14" spans="2:21" x14ac:dyDescent="0.25">
      <c r="B14" t="s">
        <v>280</v>
      </c>
      <c r="E14" s="35"/>
      <c r="F14" s="35"/>
    </row>
    <row r="15" spans="2:21" x14ac:dyDescent="0.25">
      <c r="C15" t="s">
        <v>45</v>
      </c>
      <c r="E15" s="35" t="s">
        <v>311</v>
      </c>
      <c r="F15" s="35" t="s">
        <v>312</v>
      </c>
    </row>
    <row r="16" spans="2:21" x14ac:dyDescent="0.25">
      <c r="C16" t="s">
        <v>276</v>
      </c>
      <c r="E16" s="35"/>
      <c r="F16" s="35"/>
    </row>
    <row r="17" spans="3:6" x14ac:dyDescent="0.25">
      <c r="D17" t="s">
        <v>48</v>
      </c>
      <c r="E17" s="35" t="s">
        <v>313</v>
      </c>
      <c r="F17" s="35" t="s">
        <v>314</v>
      </c>
    </row>
    <row r="18" spans="3:6" x14ac:dyDescent="0.25">
      <c r="D18" t="s">
        <v>50</v>
      </c>
      <c r="E18" s="35" t="s">
        <v>315</v>
      </c>
      <c r="F18" s="35" t="s">
        <v>315</v>
      </c>
    </row>
    <row r="19" spans="3:6" x14ac:dyDescent="0.25">
      <c r="C19" t="s">
        <v>305</v>
      </c>
      <c r="E19" s="35" t="s">
        <v>316</v>
      </c>
      <c r="F19" s="35" t="s">
        <v>317</v>
      </c>
    </row>
    <row r="20" spans="3:6" x14ac:dyDescent="0.25">
      <c r="C20" t="s">
        <v>277</v>
      </c>
      <c r="E20" s="35" t="s">
        <v>309</v>
      </c>
      <c r="F20" s="35" t="s">
        <v>310</v>
      </c>
    </row>
    <row r="21" spans="3:6" x14ac:dyDescent="0.25">
      <c r="C21" t="s">
        <v>297</v>
      </c>
      <c r="E21" s="35" t="s">
        <v>307</v>
      </c>
      <c r="F21" s="35" t="s">
        <v>308</v>
      </c>
    </row>
    <row r="22" spans="3:6" x14ac:dyDescent="0.25">
      <c r="C22" t="s">
        <v>281</v>
      </c>
      <c r="E22" s="35"/>
      <c r="F22" s="35"/>
    </row>
    <row r="23" spans="3:6" x14ac:dyDescent="0.25">
      <c r="D23" t="s">
        <v>54</v>
      </c>
      <c r="E23" s="35" t="s">
        <v>318</v>
      </c>
      <c r="F23" s="35" t="s">
        <v>319</v>
      </c>
    </row>
    <row r="24" spans="3:6" x14ac:dyDescent="0.25">
      <c r="D24" t="s">
        <v>55</v>
      </c>
      <c r="E24" s="35" t="s">
        <v>320</v>
      </c>
      <c r="F24" s="35" t="s">
        <v>321</v>
      </c>
    </row>
    <row r="25" spans="3:6" x14ac:dyDescent="0.25">
      <c r="D25" t="s">
        <v>56</v>
      </c>
      <c r="E25" s="35" t="s">
        <v>322</v>
      </c>
      <c r="F25" s="35" t="s">
        <v>323</v>
      </c>
    </row>
    <row r="26" spans="3:6" x14ac:dyDescent="0.25">
      <c r="D26" t="s">
        <v>57</v>
      </c>
      <c r="E26" s="35" t="s">
        <v>324</v>
      </c>
      <c r="F26" s="35" t="s">
        <v>325</v>
      </c>
    </row>
    <row r="27" spans="3:6" x14ac:dyDescent="0.25">
      <c r="D27" t="s">
        <v>58</v>
      </c>
      <c r="E27" s="35" t="s">
        <v>326</v>
      </c>
      <c r="F27" s="35" t="s">
        <v>327</v>
      </c>
    </row>
    <row r="28" spans="3:6" x14ac:dyDescent="0.25">
      <c r="C28" t="s">
        <v>306</v>
      </c>
      <c r="E28" s="35" t="s">
        <v>328</v>
      </c>
      <c r="F28" s="35" t="s">
        <v>329</v>
      </c>
    </row>
    <row r="29" spans="3:6" x14ac:dyDescent="0.25">
      <c r="C29" t="s">
        <v>279</v>
      </c>
      <c r="E29" s="35" t="s">
        <v>336</v>
      </c>
      <c r="F29" s="35" t="s">
        <v>337</v>
      </c>
    </row>
    <row r="30" spans="3:6" x14ac:dyDescent="0.25">
      <c r="C30" t="s">
        <v>296</v>
      </c>
      <c r="E30" s="35" t="s">
        <v>334</v>
      </c>
      <c r="F30" s="35" t="s">
        <v>335</v>
      </c>
    </row>
    <row r="31" spans="3:6" x14ac:dyDescent="0.25">
      <c r="C31" t="s">
        <v>300</v>
      </c>
      <c r="E31" s="35" t="s">
        <v>336</v>
      </c>
      <c r="F31" s="35" t="s">
        <v>337</v>
      </c>
    </row>
    <row r="32" spans="3:6" x14ac:dyDescent="0.25">
      <c r="C32" t="s">
        <v>301</v>
      </c>
      <c r="E32" s="35" t="s">
        <v>334</v>
      </c>
      <c r="F32" s="35" t="s">
        <v>335</v>
      </c>
    </row>
    <row r="33" spans="2:6" x14ac:dyDescent="0.25">
      <c r="E33" s="35"/>
      <c r="F33" s="35"/>
    </row>
    <row r="34" spans="2:6" x14ac:dyDescent="0.25">
      <c r="B34" t="s">
        <v>288</v>
      </c>
      <c r="E34" s="35"/>
      <c r="F34" s="35"/>
    </row>
    <row r="35" spans="2:6" x14ac:dyDescent="0.25">
      <c r="C35" t="s">
        <v>291</v>
      </c>
      <c r="E35" s="35" t="s">
        <v>330</v>
      </c>
      <c r="F35" s="35" t="s">
        <v>331</v>
      </c>
    </row>
    <row r="36" spans="2:6" x14ac:dyDescent="0.25">
      <c r="C36" t="s">
        <v>287</v>
      </c>
      <c r="E36" s="35" t="s">
        <v>332</v>
      </c>
      <c r="F36" s="35" t="s">
        <v>333</v>
      </c>
    </row>
    <row r="37" spans="2:6" x14ac:dyDescent="0.25">
      <c r="C37" t="s">
        <v>303</v>
      </c>
      <c r="E37" s="35" t="s">
        <v>338</v>
      </c>
      <c r="F37" s="35" t="s">
        <v>339</v>
      </c>
    </row>
    <row r="38" spans="2:6" x14ac:dyDescent="0.25">
      <c r="E38" s="35"/>
      <c r="F38" s="35"/>
    </row>
    <row r="39" spans="2:6" x14ac:dyDescent="0.25">
      <c r="B39" t="s">
        <v>289</v>
      </c>
      <c r="E39" s="35" t="s">
        <v>340</v>
      </c>
      <c r="F39" s="35" t="s">
        <v>341</v>
      </c>
    </row>
  </sheetData>
  <pageMargins left="0.23622047244094491" right="0.23622047244094491" top="0.74803149606299213" bottom="0.74803149606299213" header="0.31496062992125984" footer="0.31496062992125984"/>
  <pageSetup scale="59" fitToHeight="0" orientation="landscape" horizontalDpi="0" verticalDpi="0" r:id="rId2"/>
  <headerFooter>
    <oddFooter>&amp;RPage &amp;P of &amp;N</oddFooter>
  </headerFooter>
  <drawing r:id="rId3"/>
  <extLst>
    <ext xmlns:x15="http://schemas.microsoft.com/office/spreadsheetml/2010/11/main" uri="{7E03D99C-DC04-49d9-9315-930204A7B6E9}">
      <x15:timelineRefs>
        <x15:timelineRef r:id="rId4"/>
      </x15:timeline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914AE-B51D-488D-B061-C8B2544149AA}">
  <sheetPr>
    <pageSetUpPr fitToPage="1"/>
  </sheetPr>
  <dimension ref="B1:G45"/>
  <sheetViews>
    <sheetView showGridLines="0" workbookViewId="0"/>
  </sheetViews>
  <sheetFormatPr defaultRowHeight="15" x14ac:dyDescent="0.25"/>
  <cols>
    <col min="1" max="1" width="2.7109375" customWidth="1"/>
    <col min="2" max="3" width="6.7109375" customWidth="1"/>
    <col min="4" max="4" width="25.7109375" customWidth="1"/>
    <col min="5" max="7" width="15" customWidth="1"/>
    <col min="8" max="15" width="15" bestFit="1" customWidth="1"/>
    <col min="16" max="17" width="11" bestFit="1" customWidth="1"/>
    <col min="18" max="28" width="15" bestFit="1" customWidth="1"/>
    <col min="29" max="29" width="17.42578125" bestFit="1" customWidth="1"/>
    <col min="30" max="30" width="19.5703125" bestFit="1" customWidth="1"/>
    <col min="31" max="32" width="15" bestFit="1" customWidth="1"/>
    <col min="33" max="56" width="19.42578125" bestFit="1" customWidth="1"/>
    <col min="57" max="57" width="17.42578125" bestFit="1" customWidth="1"/>
    <col min="58" max="58" width="24" bestFit="1" customWidth="1"/>
  </cols>
  <sheetData>
    <row r="1" spans="2:7" s="22" customFormat="1" ht="18.75" x14ac:dyDescent="0.3">
      <c r="B1" s="23" t="str">
        <f>Setup!C4</f>
        <v>Custom Table Producers Ltd.</v>
      </c>
      <c r="C1" s="23"/>
      <c r="D1" s="23"/>
      <c r="E1" s="23"/>
      <c r="F1" s="23"/>
      <c r="G1" s="23"/>
    </row>
    <row r="2" spans="2:7" s="22" customFormat="1" ht="18.75" x14ac:dyDescent="0.3">
      <c r="B2" s="23" t="s">
        <v>121</v>
      </c>
      <c r="C2" s="23"/>
      <c r="D2" s="23"/>
      <c r="E2" s="23"/>
      <c r="F2" s="23"/>
      <c r="G2" s="23"/>
    </row>
    <row r="9" spans="2:7" x14ac:dyDescent="0.25">
      <c r="B9" s="24" t="s">
        <v>12</v>
      </c>
      <c r="C9" t="s" vm="2">
        <v>139</v>
      </c>
    </row>
    <row r="11" spans="2:7" hidden="1" x14ac:dyDescent="0.25">
      <c r="B11" s="24" t="s">
        <v>218</v>
      </c>
    </row>
    <row r="12" spans="2:7" x14ac:dyDescent="0.25">
      <c r="E12">
        <v>2019</v>
      </c>
      <c r="F12">
        <v>2020</v>
      </c>
      <c r="G12">
        <v>2021</v>
      </c>
    </row>
    <row r="14" spans="2:7" x14ac:dyDescent="0.25">
      <c r="B14" t="s">
        <v>15</v>
      </c>
      <c r="E14" s="32"/>
      <c r="F14" s="32"/>
      <c r="G14" s="32"/>
    </row>
    <row r="15" spans="2:7" x14ac:dyDescent="0.25">
      <c r="C15" t="s">
        <v>16</v>
      </c>
      <c r="E15" s="32"/>
      <c r="F15" s="32"/>
      <c r="G15" s="32"/>
    </row>
    <row r="16" spans="2:7" x14ac:dyDescent="0.25">
      <c r="D16" t="s">
        <v>14</v>
      </c>
      <c r="E16" s="25">
        <v>4295</v>
      </c>
      <c r="F16" s="25">
        <v>10372.679999999993</v>
      </c>
      <c r="G16" s="25">
        <v>21262.359999999993</v>
      </c>
    </row>
    <row r="17" spans="2:7" x14ac:dyDescent="0.25">
      <c r="D17" t="s">
        <v>18</v>
      </c>
      <c r="E17" s="25">
        <v>1499</v>
      </c>
      <c r="F17" s="25">
        <v>14205</v>
      </c>
      <c r="G17" s="25">
        <v>11350</v>
      </c>
    </row>
    <row r="18" spans="2:7" x14ac:dyDescent="0.25">
      <c r="D18" t="s">
        <v>20</v>
      </c>
      <c r="E18" s="25">
        <v>11175.6</v>
      </c>
      <c r="F18" s="25">
        <v>10703.199999999999</v>
      </c>
      <c r="G18" s="25">
        <v>10535.599999999973</v>
      </c>
    </row>
    <row r="19" spans="2:7" x14ac:dyDescent="0.25">
      <c r="C19" t="s">
        <v>221</v>
      </c>
      <c r="E19" s="25">
        <v>16969.600000000002</v>
      </c>
      <c r="F19" s="25">
        <v>35280.880000000005</v>
      </c>
      <c r="G19" s="25">
        <v>43147.960000000036</v>
      </c>
    </row>
    <row r="20" spans="2:7" x14ac:dyDescent="0.25">
      <c r="E20" s="32"/>
      <c r="F20" s="32"/>
      <c r="G20" s="32"/>
    </row>
    <row r="21" spans="2:7" x14ac:dyDescent="0.25">
      <c r="C21" t="s">
        <v>23</v>
      </c>
      <c r="E21" s="32"/>
      <c r="F21" s="32"/>
      <c r="G21" s="32"/>
    </row>
    <row r="22" spans="2:7" x14ac:dyDescent="0.25">
      <c r="D22" t="s">
        <v>22</v>
      </c>
      <c r="E22" s="25">
        <v>100000</v>
      </c>
      <c r="F22" s="25">
        <v>100000</v>
      </c>
      <c r="G22" s="25">
        <v>100000</v>
      </c>
    </row>
    <row r="23" spans="2:7" x14ac:dyDescent="0.25">
      <c r="D23" t="s">
        <v>25</v>
      </c>
      <c r="E23" s="25">
        <v>-10000</v>
      </c>
      <c r="F23" s="25">
        <v>-30004</v>
      </c>
      <c r="G23" s="25">
        <v>-48341</v>
      </c>
    </row>
    <row r="24" spans="2:7" x14ac:dyDescent="0.25">
      <c r="D24" t="s">
        <v>27</v>
      </c>
      <c r="E24" s="25">
        <v>25000</v>
      </c>
      <c r="F24" s="25">
        <v>25000</v>
      </c>
      <c r="G24" s="25">
        <v>25000</v>
      </c>
    </row>
    <row r="25" spans="2:7" x14ac:dyDescent="0.25">
      <c r="D25" t="s">
        <v>28</v>
      </c>
      <c r="E25" s="25">
        <v>-4125</v>
      </c>
      <c r="F25" s="25">
        <v>-12381</v>
      </c>
      <c r="G25" s="25">
        <v>-19949</v>
      </c>
    </row>
    <row r="26" spans="2:7" x14ac:dyDescent="0.25">
      <c r="C26" t="s">
        <v>222</v>
      </c>
      <c r="E26" s="25">
        <v>110875</v>
      </c>
      <c r="F26" s="25">
        <v>82615</v>
      </c>
      <c r="G26" s="25">
        <v>56710</v>
      </c>
    </row>
    <row r="27" spans="2:7" x14ac:dyDescent="0.25">
      <c r="E27" s="32"/>
      <c r="F27" s="32"/>
      <c r="G27" s="32"/>
    </row>
    <row r="28" spans="2:7" x14ac:dyDescent="0.25">
      <c r="B28" t="s">
        <v>219</v>
      </c>
      <c r="E28" s="25">
        <v>127844.59999999999</v>
      </c>
      <c r="F28" s="25">
        <v>117895.87999999998</v>
      </c>
      <c r="G28" s="25">
        <v>99857.96</v>
      </c>
    </row>
    <row r="29" spans="2:7" x14ac:dyDescent="0.25">
      <c r="E29" s="32"/>
      <c r="F29" s="32"/>
      <c r="G29" s="32"/>
    </row>
    <row r="30" spans="2:7" x14ac:dyDescent="0.25">
      <c r="B30" t="s">
        <v>33</v>
      </c>
      <c r="E30" s="32"/>
      <c r="F30" s="32"/>
      <c r="G30" s="32"/>
    </row>
    <row r="31" spans="2:7" x14ac:dyDescent="0.25">
      <c r="C31" t="s">
        <v>34</v>
      </c>
      <c r="E31" s="32"/>
      <c r="F31" s="32"/>
      <c r="G31" s="32"/>
    </row>
    <row r="32" spans="2:7" x14ac:dyDescent="0.25">
      <c r="D32" t="s">
        <v>32</v>
      </c>
      <c r="E32" s="25">
        <v>2700</v>
      </c>
      <c r="F32" s="25">
        <v>13600</v>
      </c>
      <c r="G32" s="25">
        <v>12600</v>
      </c>
    </row>
    <row r="33" spans="2:7" x14ac:dyDescent="0.25">
      <c r="C33" t="s">
        <v>223</v>
      </c>
      <c r="E33" s="25">
        <v>2700</v>
      </c>
      <c r="F33" s="25">
        <v>13600</v>
      </c>
      <c r="G33" s="25">
        <v>12600</v>
      </c>
    </row>
    <row r="34" spans="2:7" x14ac:dyDescent="0.25">
      <c r="E34" s="32"/>
      <c r="F34" s="32"/>
      <c r="G34" s="32"/>
    </row>
    <row r="35" spans="2:7" x14ac:dyDescent="0.25">
      <c r="C35" t="s">
        <v>37</v>
      </c>
      <c r="E35" s="32"/>
      <c r="F35" s="32"/>
      <c r="G35" s="32"/>
    </row>
    <row r="36" spans="2:7" x14ac:dyDescent="0.25">
      <c r="D36" t="s">
        <v>36</v>
      </c>
      <c r="E36" s="25">
        <v>125000</v>
      </c>
      <c r="F36" s="25">
        <v>85394.290000000008</v>
      </c>
      <c r="G36" s="25">
        <v>43762.27</v>
      </c>
    </row>
    <row r="37" spans="2:7" x14ac:dyDescent="0.25">
      <c r="C37" t="s">
        <v>224</v>
      </c>
      <c r="E37" s="25">
        <v>125000</v>
      </c>
      <c r="F37" s="25">
        <v>85394.290000000008</v>
      </c>
      <c r="G37" s="25">
        <v>43762.27</v>
      </c>
    </row>
    <row r="38" spans="2:7" x14ac:dyDescent="0.25">
      <c r="E38" s="32"/>
      <c r="F38" s="32"/>
      <c r="G38" s="32"/>
    </row>
    <row r="39" spans="2:7" x14ac:dyDescent="0.25">
      <c r="C39" t="s">
        <v>39</v>
      </c>
      <c r="E39" s="32"/>
      <c r="F39" s="32"/>
      <c r="G39" s="32"/>
    </row>
    <row r="40" spans="2:7" x14ac:dyDescent="0.25">
      <c r="D40" t="s">
        <v>39</v>
      </c>
      <c r="E40" s="25">
        <v>15000</v>
      </c>
      <c r="F40" s="25">
        <v>15000</v>
      </c>
      <c r="G40" s="25">
        <v>15000</v>
      </c>
    </row>
    <row r="41" spans="2:7" x14ac:dyDescent="0.25">
      <c r="D41" t="s">
        <v>41</v>
      </c>
      <c r="E41" s="25">
        <v>-14855.4</v>
      </c>
      <c r="F41" s="25">
        <v>18756.989999999994</v>
      </c>
      <c r="G41" s="25">
        <v>24594.100000000009</v>
      </c>
    </row>
    <row r="42" spans="2:7" x14ac:dyDescent="0.25">
      <c r="D42" t="s">
        <v>43</v>
      </c>
      <c r="E42" s="25">
        <v>0</v>
      </c>
      <c r="F42" s="25">
        <v>-14855.4</v>
      </c>
      <c r="G42" s="25">
        <v>3901.5899999999983</v>
      </c>
    </row>
    <row r="43" spans="2:7" x14ac:dyDescent="0.25">
      <c r="C43" t="s">
        <v>225</v>
      </c>
      <c r="E43" s="25">
        <v>144.60000000000036</v>
      </c>
      <c r="F43" s="25">
        <v>18901.589999999989</v>
      </c>
      <c r="G43" s="25">
        <v>43495.69</v>
      </c>
    </row>
    <row r="44" spans="2:7" x14ac:dyDescent="0.25">
      <c r="E44" s="32"/>
      <c r="F44" s="32"/>
      <c r="G44" s="32"/>
    </row>
    <row r="45" spans="2:7" x14ac:dyDescent="0.25">
      <c r="B45" t="s">
        <v>220</v>
      </c>
      <c r="E45" s="25">
        <v>127844.6</v>
      </c>
      <c r="F45" s="25">
        <v>117895.88000000003</v>
      </c>
      <c r="G45" s="25">
        <v>99857.960000000036</v>
      </c>
    </row>
  </sheetData>
  <pageMargins left="0.70866141732283472" right="0.70866141732283472" top="0.74803149606299213" bottom="0.74803149606299213" header="0.31496062992125984" footer="0.31496062992125984"/>
  <pageSetup scale="88" fitToHeight="0" orientation="portrait" r:id="rId2"/>
  <headerFooter>
    <oddFooter>&amp;RPage &amp;P of &amp;N</oddFooter>
  </headerFooter>
  <drawing r:id="rId3"/>
  <extLst>
    <ext xmlns:x15="http://schemas.microsoft.com/office/spreadsheetml/2010/11/main" uri="{7E03D99C-DC04-49d9-9315-930204A7B6E9}">
      <x15:timelineRefs>
        <x15:timelineRef r:id="rId4"/>
      </x15:timeline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792F1-760A-4948-9488-2C851D207B6C}">
  <sheetPr>
    <pageSetUpPr fitToPage="1"/>
  </sheetPr>
  <dimension ref="B1:AD45"/>
  <sheetViews>
    <sheetView showGridLines="0" workbookViewId="0"/>
  </sheetViews>
  <sheetFormatPr defaultRowHeight="15" x14ac:dyDescent="0.25"/>
  <cols>
    <col min="1" max="1" width="2.7109375" customWidth="1"/>
    <col min="2" max="3" width="6.7109375" customWidth="1"/>
    <col min="4" max="4" width="45.7109375" customWidth="1"/>
    <col min="5" max="11" width="15" customWidth="1"/>
    <col min="12" max="14" width="15" bestFit="1" customWidth="1"/>
    <col min="15" max="15" width="12" bestFit="1" customWidth="1"/>
    <col min="16" max="28" width="16.5703125" bestFit="1" customWidth="1"/>
    <col min="29" max="29" width="20.140625" bestFit="1" customWidth="1"/>
    <col min="30" max="30" width="21.140625" bestFit="1" customWidth="1"/>
    <col min="31" max="32" width="16.5703125" bestFit="1" customWidth="1"/>
  </cols>
  <sheetData>
    <row r="1" spans="2:30" s="22" customFormat="1" ht="18.75" x14ac:dyDescent="0.3">
      <c r="B1" s="23" t="str">
        <f>Setup!C4</f>
        <v>Custom Table Producers Ltd.</v>
      </c>
      <c r="C1" s="23"/>
      <c r="D1" s="23"/>
      <c r="E1" s="23"/>
      <c r="F1" s="23"/>
      <c r="G1" s="23"/>
    </row>
    <row r="2" spans="2:30" s="22" customFormat="1" ht="18.75" x14ac:dyDescent="0.3">
      <c r="B2" s="23" t="s">
        <v>122</v>
      </c>
      <c r="C2" s="23"/>
      <c r="D2" s="23"/>
      <c r="E2" s="23"/>
      <c r="F2" s="23"/>
      <c r="G2" s="23"/>
    </row>
    <row r="11" spans="2:30" hidden="1" x14ac:dyDescent="0.25">
      <c r="B11" s="24" t="s">
        <v>227</v>
      </c>
    </row>
    <row r="12" spans="2:30" x14ac:dyDescent="0.25">
      <c r="E12" s="10">
        <v>2019</v>
      </c>
      <c r="F12">
        <v>2020</v>
      </c>
      <c r="G12" s="10">
        <v>2021</v>
      </c>
    </row>
    <row r="13" spans="2:30" s="10" customFormat="1" x14ac:dyDescent="0.25">
      <c r="B13"/>
      <c r="C13"/>
      <c r="D13"/>
      <c r="E13"/>
      <c r="F13"/>
      <c r="G13"/>
      <c r="H13"/>
      <c r="I13"/>
      <c r="J13"/>
      <c r="K13"/>
      <c r="L13"/>
      <c r="M13"/>
      <c r="N13"/>
      <c r="O13"/>
      <c r="P13"/>
      <c r="Q13"/>
      <c r="R13"/>
      <c r="S13"/>
      <c r="T13"/>
      <c r="U13"/>
      <c r="V13"/>
      <c r="W13"/>
      <c r="X13"/>
      <c r="Y13"/>
      <c r="Z13"/>
      <c r="AA13"/>
      <c r="AB13"/>
      <c r="AC13"/>
      <c r="AD13"/>
    </row>
    <row r="14" spans="2:30" x14ac:dyDescent="0.25">
      <c r="B14" t="s">
        <v>80</v>
      </c>
      <c r="E14" s="32"/>
      <c r="F14" s="32"/>
      <c r="G14" s="32"/>
    </row>
    <row r="15" spans="2:30" x14ac:dyDescent="0.25">
      <c r="C15" t="s">
        <v>88</v>
      </c>
      <c r="E15" s="32"/>
      <c r="F15" s="32"/>
      <c r="G15" s="32"/>
    </row>
    <row r="16" spans="2:30" x14ac:dyDescent="0.25">
      <c r="D16" t="s">
        <v>45</v>
      </c>
      <c r="E16" s="25">
        <v>3811</v>
      </c>
      <c r="F16" s="25">
        <v>275931</v>
      </c>
      <c r="G16" s="25">
        <v>273669</v>
      </c>
    </row>
    <row r="17" spans="2:7" x14ac:dyDescent="0.25">
      <c r="D17" t="s">
        <v>48</v>
      </c>
      <c r="E17" s="25">
        <v>-1524.4</v>
      </c>
      <c r="F17" s="25">
        <v>-110372.4</v>
      </c>
      <c r="G17" s="25">
        <v>-109467.6</v>
      </c>
    </row>
    <row r="18" spans="2:7" x14ac:dyDescent="0.25">
      <c r="D18" t="s">
        <v>50</v>
      </c>
      <c r="E18" s="25">
        <v>0</v>
      </c>
      <c r="F18" s="25">
        <v>-65000</v>
      </c>
      <c r="G18" s="25">
        <v>-65000</v>
      </c>
    </row>
    <row r="19" spans="2:7" x14ac:dyDescent="0.25">
      <c r="D19" t="s">
        <v>52</v>
      </c>
      <c r="E19" s="25">
        <v>-14125</v>
      </c>
      <c r="F19" s="25">
        <v>-28260</v>
      </c>
      <c r="G19" s="25">
        <v>-25905</v>
      </c>
    </row>
    <row r="20" spans="2:7" x14ac:dyDescent="0.25">
      <c r="D20" t="s">
        <v>54</v>
      </c>
      <c r="E20" s="25">
        <v>-3000</v>
      </c>
      <c r="F20" s="25">
        <v>-36000</v>
      </c>
      <c r="G20" s="25">
        <v>-33000</v>
      </c>
    </row>
    <row r="21" spans="2:7" x14ac:dyDescent="0.25">
      <c r="D21" t="s">
        <v>55</v>
      </c>
      <c r="E21" s="25">
        <v>0</v>
      </c>
      <c r="F21" s="25">
        <v>-3000</v>
      </c>
      <c r="G21" s="25">
        <v>-3400</v>
      </c>
    </row>
    <row r="22" spans="2:7" x14ac:dyDescent="0.25">
      <c r="D22" t="s">
        <v>56</v>
      </c>
      <c r="E22" s="25">
        <v>-17</v>
      </c>
      <c r="F22" s="25">
        <v>-1634</v>
      </c>
      <c r="G22" s="25">
        <v>-1664</v>
      </c>
    </row>
    <row r="23" spans="2:7" x14ac:dyDescent="0.25">
      <c r="D23" t="s">
        <v>57</v>
      </c>
      <c r="E23" s="25">
        <v>0</v>
      </c>
      <c r="F23" s="25">
        <v>-7200</v>
      </c>
      <c r="G23" s="25">
        <v>-6600</v>
      </c>
    </row>
    <row r="24" spans="2:7" x14ac:dyDescent="0.25">
      <c r="D24" t="s">
        <v>58</v>
      </c>
      <c r="E24" s="25">
        <v>0</v>
      </c>
      <c r="F24" s="25">
        <v>-357</v>
      </c>
      <c r="G24" s="25">
        <v>-714</v>
      </c>
    </row>
    <row r="25" spans="2:7" x14ac:dyDescent="0.25">
      <c r="D25" t="s">
        <v>59</v>
      </c>
      <c r="E25" s="25">
        <v>0</v>
      </c>
      <c r="F25" s="25">
        <v>-5350.61</v>
      </c>
      <c r="G25" s="25">
        <v>-3324.3</v>
      </c>
    </row>
    <row r="26" spans="2:7" x14ac:dyDescent="0.25">
      <c r="C26" t="s">
        <v>226</v>
      </c>
      <c r="E26" s="25">
        <v>-14855.4</v>
      </c>
      <c r="F26" s="25">
        <v>18756.989999999998</v>
      </c>
      <c r="G26" s="25">
        <v>24594.1</v>
      </c>
    </row>
    <row r="27" spans="2:7" x14ac:dyDescent="0.25">
      <c r="C27" t="s">
        <v>83</v>
      </c>
      <c r="E27" s="25">
        <v>14125</v>
      </c>
      <c r="F27" s="25">
        <v>28260</v>
      </c>
      <c r="G27" s="25">
        <v>25905</v>
      </c>
    </row>
    <row r="28" spans="2:7" x14ac:dyDescent="0.25">
      <c r="C28" t="s">
        <v>81</v>
      </c>
      <c r="E28" s="25">
        <v>-1499</v>
      </c>
      <c r="F28" s="25">
        <v>-12706</v>
      </c>
      <c r="G28" s="25">
        <v>2855</v>
      </c>
    </row>
    <row r="29" spans="2:7" x14ac:dyDescent="0.25">
      <c r="C29" t="s">
        <v>20</v>
      </c>
      <c r="E29" s="25">
        <v>-11175.6</v>
      </c>
      <c r="F29" s="25">
        <v>472.4</v>
      </c>
      <c r="G29" s="25">
        <v>167.6</v>
      </c>
    </row>
    <row r="30" spans="2:7" x14ac:dyDescent="0.25">
      <c r="C30" t="s">
        <v>86</v>
      </c>
      <c r="E30" s="25">
        <v>2700</v>
      </c>
      <c r="F30" s="25">
        <v>10900</v>
      </c>
      <c r="G30" s="25">
        <v>-1000</v>
      </c>
    </row>
    <row r="31" spans="2:7" x14ac:dyDescent="0.25">
      <c r="B31" t="s">
        <v>228</v>
      </c>
      <c r="E31" s="25">
        <v>-10705</v>
      </c>
      <c r="F31" s="25">
        <v>45683.39</v>
      </c>
      <c r="G31" s="25">
        <v>52521.7</v>
      </c>
    </row>
    <row r="32" spans="2:7" x14ac:dyDescent="0.25">
      <c r="E32" s="32"/>
      <c r="F32" s="32"/>
      <c r="G32" s="32"/>
    </row>
    <row r="33" spans="2:7" x14ac:dyDescent="0.25">
      <c r="B33" t="s">
        <v>82</v>
      </c>
      <c r="E33" s="32"/>
      <c r="F33" s="32"/>
      <c r="G33" s="32"/>
    </row>
    <row r="34" spans="2:7" x14ac:dyDescent="0.25">
      <c r="C34" t="s">
        <v>82</v>
      </c>
      <c r="E34" s="25">
        <v>-125000</v>
      </c>
      <c r="F34" s="25">
        <v>0</v>
      </c>
      <c r="G34" s="25">
        <v>0</v>
      </c>
    </row>
    <row r="35" spans="2:7" x14ac:dyDescent="0.25">
      <c r="B35" t="s">
        <v>229</v>
      </c>
      <c r="E35" s="25">
        <v>-125000</v>
      </c>
      <c r="F35" s="25">
        <v>0</v>
      </c>
      <c r="G35" s="25">
        <v>0</v>
      </c>
    </row>
    <row r="36" spans="2:7" x14ac:dyDescent="0.25">
      <c r="E36" s="32"/>
      <c r="F36" s="32"/>
      <c r="G36" s="32"/>
    </row>
    <row r="37" spans="2:7" x14ac:dyDescent="0.25">
      <c r="B37" t="s">
        <v>84</v>
      </c>
      <c r="E37" s="32"/>
      <c r="F37" s="32"/>
      <c r="G37" s="32"/>
    </row>
    <row r="38" spans="2:7" x14ac:dyDescent="0.25">
      <c r="C38" t="s">
        <v>85</v>
      </c>
      <c r="E38" s="25">
        <v>125000</v>
      </c>
      <c r="F38" s="25">
        <v>-39605.71</v>
      </c>
      <c r="G38" s="25">
        <v>-41632.019999999997</v>
      </c>
    </row>
    <row r="39" spans="2:7" x14ac:dyDescent="0.25">
      <c r="C39" t="s">
        <v>87</v>
      </c>
      <c r="E39" s="25">
        <v>15000</v>
      </c>
      <c r="F39" s="25">
        <v>0</v>
      </c>
      <c r="G39" s="25">
        <v>0</v>
      </c>
    </row>
    <row r="40" spans="2:7" x14ac:dyDescent="0.25">
      <c r="B40" t="s">
        <v>230</v>
      </c>
      <c r="E40" s="25">
        <v>140000</v>
      </c>
      <c r="F40" s="25">
        <v>-39605.71</v>
      </c>
      <c r="G40" s="25">
        <v>-41632.019999999997</v>
      </c>
    </row>
    <row r="41" spans="2:7" x14ac:dyDescent="0.25">
      <c r="E41" s="32"/>
      <c r="F41" s="32"/>
      <c r="G41" s="32"/>
    </row>
    <row r="42" spans="2:7" x14ac:dyDescent="0.25">
      <c r="B42" t="s">
        <v>78</v>
      </c>
      <c r="E42" s="32"/>
      <c r="F42" s="32"/>
      <c r="G42" s="32"/>
    </row>
    <row r="43" spans="2:7" x14ac:dyDescent="0.25">
      <c r="C43" t="s">
        <v>93</v>
      </c>
      <c r="E43" s="25">
        <v>0</v>
      </c>
      <c r="F43" s="25">
        <v>4295</v>
      </c>
      <c r="G43" s="25">
        <v>10372.679999999993</v>
      </c>
    </row>
    <row r="44" spans="2:7" x14ac:dyDescent="0.25">
      <c r="C44" t="s">
        <v>91</v>
      </c>
      <c r="E44" s="25">
        <v>4295</v>
      </c>
      <c r="F44" s="25">
        <v>6077.68</v>
      </c>
      <c r="G44" s="25">
        <v>10889.68</v>
      </c>
    </row>
    <row r="45" spans="2:7" x14ac:dyDescent="0.25">
      <c r="C45" t="s">
        <v>79</v>
      </c>
      <c r="E45" s="25">
        <v>4295</v>
      </c>
      <c r="F45" s="25">
        <v>10372.68</v>
      </c>
      <c r="G45" s="25">
        <v>21262.359999999993</v>
      </c>
    </row>
  </sheetData>
  <pageMargins left="0.70866141732283472" right="0.70866141732283472" top="0.74803149606299213" bottom="0.74803149606299213" header="0.31496062992125984" footer="0.31496062992125984"/>
  <pageSetup scale="84" fitToHeight="0" orientation="portrait" r:id="rId2"/>
  <headerFooter>
    <oddFooter>&amp;RPage &amp;P of &amp;N</oddFooter>
  </headerFooter>
  <drawing r:id="rId3"/>
  <extLst>
    <ext xmlns:x15="http://schemas.microsoft.com/office/spreadsheetml/2010/11/main" uri="{7E03D99C-DC04-49d9-9315-930204A7B6E9}">
      <x15:timelineRefs>
        <x15:timelineRef r:id="rId4"/>
      </x15:timelineRef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7 d c 3 4 c 1 7 - 5 8 5 b - 4 e 1 4 - a 1 5 3 - 3 a 1 1 9 e 4 4 0 2 1 a " > < 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 R a w   $   -   L T D   E o P M < / M e a s u r e N a m e > < D i s p l a y N a m e > R a w   $   -   L T D   E o P M < / D i s p l a y N a m e > < V i s i b l e > F a l s e < / V i s i b l e > < / i t e m > < i t e m > < M e a s u r e N a m e > C a s h   O p e n   $   -   S C F < / M e a s u r e N a m e > < D i s p l a y N a m e > C a s h   O p e n   $   -   S C F < / D i s p l a y N a m e > < V i s i b l e > T r u e < / V i s i b l e > < / i t e m > < i t e m > < M e a s u r e N a m e > C a s h   C h a n g e   $   -   S C F < / M e a s u r e N a m e > < D i s p l a y N a m e > C a s h   C h a n g e   $   -   S C F < / D i s p l a y N a m e > < V i s i b l e > F a l s e < / V i s i b l e > < / i t e m > < i t e m > < M e a s u r e N a m e > N o n - C a s h   $   -   S C F < / M e a s u r e N a m e > < D i s p l a y N a m e > N o n - C a s h   $   -   S C F < / D i s p l a y N a m e > < V i s i b l e > F a l s e < / V i s i b l e > < / i t e m > < i t e m > < M e a s u r e N a m e > C a s h   E f f e c t   $   -   S C F < / M e a s u r e N a m e > < D i s p l a y N a m e > C a s h   E f f e c t   $   -   S C F < / D i s p l a y N a m e > < V i s i b l e > F a l s e < / V i s i b l e > < / i t e m > < i t e m > < M e a s u r e N a m e > E x p e c t e d   $ < / M e a s u r e N a m e > < D i s p l a y N a m e > E x p e c t e d   $ < / D i s p l a y N a m e > < V i s i b l e > F a l s e < / V i s i b l e > < / i t e m > < i t e m > < M e a s u r e N a m e > R a w   $   -   Y T D < / M e a s u r e N a m e > < D i s p l a y N a m e > R a w   $   -   Y T D < / D i s p l a y N a m e > < V i s i b l e > F a l s e < / V i s i b l e > < / i t e m > < i t e m > < M e a s u r e N a m e > R a w   $   -   L T D < / M e a s u r e N a m e > < D i s p l a y N a m e > R a w   $   -   L T D < / D i s p l a y N a m e > < V i s i b l e > F a l s e < / V i s i b l e > < / i t e m > < i t e m > < M e a s u r e N a m e > D e b i t   $   -   T B < / M e a s u r e N a m e > < D i s p l a y N a m e > D e b i t   $   -   T B < / D i s p l a y N a m e > < V i s i b l e > F a l s e < / V i s i b l e > < / i t e m > < i t e m > < M e a s u r e N a m e > C r e d i t   $   -   T B < / M e a s u r e N a m e > < D i s p l a y N a m e > C r e d i t   $   -   T B < / D i s p l a y N a m e > < V i s i b l e > F a l s e < / V i s i b l e > < / i t e m > < / C a l c u l a t e d F i e l d s > < S A H o s t H a s h > 0 < / S A H o s t H a s h > < G e m i n i F i e l d L i s t V i s i b l e > T r u e < / G e m i n i F i e l d L i s t V i s i b l e > < / S e t t i n g s > ] ] > < / C u s t o m C o n t e n t > < / G e m i n i > 
</file>

<file path=customXml/item10.xml><?xml version="1.0" encoding="utf-8"?>
<p:properties xmlns:p="http://schemas.microsoft.com/office/2006/metadata/properties" xmlns:xsi="http://www.w3.org/2001/XMLSchema-instance" xmlns:pc="http://schemas.microsoft.com/office/infopath/2007/PartnerControls">
  <documentManagement>
    <TaxCatchAll xmlns="db5668d6-2aa9-4527-b831-dec095eeee02" xsi:nil="true"/>
    <lcf76f155ced4ddcb4097134ff3c332f xmlns="044dfe33-516b-499d-aa11-826f7b3d0eb4">
      <Terms xmlns="http://schemas.microsoft.com/office/infopath/2007/PartnerControls"/>
    </lcf76f155ced4ddcb4097134ff3c332f>
  </documentManagement>
</p:properties>
</file>

<file path=customXml/item11.xml>��< ? x m l   v e r s i o n = " 1 . 0 "   e n c o d i n g = " U T F - 1 6 " ? > < G e m i n i   x m l n s = " h t t p : / / g e m i n i / p i v o t c u s t o m i z a t i o n / L i n k e d T a b l e U p d a t e M o d e " > < C u s t o m C o n t e n t > < ! [ C D A T A [ T r u e ] ] > < / C u s t o m C o n t e n t > < / G e m i n i > 
</file>

<file path=customXml/item12.xml>��< ? x m l   v e r s i o n = " 1 . 0 "   e n c o d i n g = " U T F - 1 6 " ? > < G e m i n i   x m l n s = " h t t p : / / g e m i n i / p i v o t c u s t o m i z a t i o n / T a b l e X M L _ S C F _ 4 7 0 9 e 9 d a - 0 2 d e - 4 c 8 2 - b 3 c e - 7 0 a 4 7 d 3 b 0 8 9 3 " > < C u s t o m C o n t e n t > < ! [ C D A T A [ < T a b l e W i d g e t G r i d S e r i a l i z a t i o n   x m l n s : x s d = " h t t p : / / w w w . w 3 . o r g / 2 0 0 1 / X M L S c h e m a "   x m l n s : x s i = " h t t p : / / w w w . w 3 . o r g / 2 0 0 1 / X M L S c h e m a - i n s t a n c e " > < C o l u m n S u g g e s t e d T y p e   / > < C o l u m n F o r m a t   / > < C o l u m n A c c u r a c y   / > < C o l u m n C u r r e n c y S y m b o l   / > < C o l u m n P o s i t i v e P a t t e r n   / > < C o l u m n N e g a t i v e P a t t e r n   / > < C o l u m n W i d t h s > < i t e m > < k e y > < s t r i n g > C l a s s < / s t r i n g > < / k e y > < v a l u e > < i n t > 1 6 7 < / i n t > < / v a l u e > < / i t e m > < i t e m > < k e y > < s t r i n g > H e a d i n g < / s t r i n g > < / k e y > < v a l u e > < i n t > 1 7 5 < / i n t > < / v a l u e > < / i t e m > < i t e m > < k e y > < s t r i n g > S u b h e a d i n g < / s t r i n g > < / k e y > < v a l u e > < i n t > 1 6 2 < / i n t > < / v a l u e > < / i t e m > < i t e m > < k e y > < s t r i n g > H e a d i n g   L e v e l < / s t r i n g > < / k e y > < v a l u e > < i n t > 1 2 3 < / i n t > < / v a l u e > < / i t e m > < i t e m > < k e y > < s t r i n g > S u b H e a d   L e v e l < / s t r i n g > < / k e y > < v a l u e > < i n t > 1 2 7 < / i n t > < / v a l u e > < / i t e m > < i t e m > < k e y > < s t r i n g > S u b H e a d   S o r t < / s t r i n g > < / k e y > < v a l u e > < i n t > 1 1 9 < / i n t > < / v a l u e > < / i t e m > < / C o l u m n W i d t h s > < C o l u m n D i s p l a y I n d e x > < i t e m > < k e y > < s t r i n g > C l a s s < / s t r i n g > < / k e y > < v a l u e > < i n t > 0 < / i n t > < / v a l u e > < / i t e m > < i t e m > < k e y > < s t r i n g > H e a d i n g < / s t r i n g > < / k e y > < v a l u e > < i n t > 1 < / i n t > < / v a l u e > < / i t e m > < i t e m > < k e y > < s t r i n g > S u b h e a d i n g < / s t r i n g > < / k e y > < v a l u e > < i n t > 2 < / i n t > < / v a l u e > < / i t e m > < i t e m > < k e y > < s t r i n g > H e a d i n g   L e v e l < / s t r i n g > < / k e y > < v a l u e > < i n t > 3 < / i n t > < / v a l u e > < / i t e m > < i t e m > < k e y > < s t r i n g > S u b H e a d   L e v e l < / s t r i n g > < / k e y > < v a l u e > < i n t > 4 < / i n t > < / v a l u e > < / i t e m > < i t e m > < k e y > < s t r i n g > S u b H e a d   S o r t < / s t r i n g > < / k e y > < v a l u e > < i n t > 5 < / 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X M L _ T r i a l   B a l a n c e _ d e d 4 0 b 8 8 - c 7 3 2 - 4 3 2 9 - a 3 9 f - e e 5 6 0 d 6 8 e 4 d 4 " > < C u s t o m C o n t e n t > < ! [ C D A T A [ < T a b l e W i d g e t G r i d S e r i a l i z a t i o n   x m l n s : x s d = " h t t p : / / w w w . w 3 . o r g / 2 0 0 1 / X M L S c h e m a "   x m l n s : x s i = " h t t p : / / w w w . w 3 . o r g / 2 0 0 1 / X M L S c h e m a - i n s t a n c e " > < C o l u m n S u g g e s t e d T y p e   / > < C o l u m n F o r m a t   / > < C o l u m n A c c u r a c y   / > < C o l u m n C u r r e n c y S y m b o l   / > < C o l u m n P o s i t i v e P a t t e r n   / > < C o l u m n N e g a t i v e P a t t e r n   / > < C o l u m n W i d t h s > < i t e m > < k e y > < s t r i n g > M e a s u r e s < / s t r i n g > < / k e y > < v a l u e > < i n t > 9 6 < / i n t > < / v a l u e > < / i t e m > < / C o l u m n W i d t h s > < C o l u m n D i s p l a y I n d e x > < i t e m > < k e y > < s t r i n g > M e a s u r e s < / s t r i n g > < / k e y > < v a l u e > < i n t > 0 < / 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7 5 0 6 f b 7 7 - 6 9 1 8 - 4 8 e d - a b f d - 2 3 6 d 4 a 1 1 9 3 5 a " > < C u s t o m C o n t e n t > < ! [ C D A T A [ < ? x m l   v e r s i o n = " 1 . 0 "   e n c o d i n g = " u t f - 1 6 " ? > < S e t t i n g s > < C a l c u l a t e d F i e l d s > < i t e m > < M e a s u r e N a m e > D e b i t   $   -   S e l e c t e d < / M e a s u r e N a m e > < D i s p l a y N a m e > D e b i t   $   -   S e l e c t e d < / D i s p l a y N a m e > < V i s i b l e > F a l s e < / V i s i b l e > < / i t e m > < i t e m > < M e a s u r e N a m e > C r e d i t   $   -   S e l e c t e d < / M e a s u r e N a m e > < D i s p l a y N a m e > C r e d i t   $   -   S e l e c t e d < / 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 C a s h   E f f e c t   $   -   S C F < / M e a s u r e N a m e > < D i s p l a y N a m e > C a s h   E f f e c t   $   -   S C F < / D i s p l a y N a m e > < V i s i b l e > F a l s e < / V i s i b l e > < / i t e m > < i t e m > < M e a s u r e N a m e > E x p e c t e d   $ < / M e a s u r e N a m e > < D i s p l a y N a m e > E x p e c t e d   $ < / D i s p l a y N a m e > < V i s i b l e > F a l s e < / V i s i b l e > < / i t e m > < i t e m > < M e a s u r e N a m e > D e b i t   $   -   T B < / M e a s u r e N a m e > < D i s p l a y N a m e > D e b i t   $   -   T B < / D i s p l a y N a m e > < V i s i b l e > F a l s e < / V i s i b l e > < / i t e m > < i t e m > < M e a s u r e N a m e > C r e d i t   $   -   T B < / M e a s u r e N a m e > < D i s p l a y N a m e > C r e d i t   $   -   T B < / D i s p l a y N a m e > < V i s i b l e > F a l s e < / V i s i b l e > < / i t e m > < i t e m > < M e a s u r e N a m e > A c t u a l   $   -   G L   B a l a n c e < / M e a s u r e N a m e > < D i s p l a y N a m e > A c t u a l   $   -   G L   B a l a n c e < / D i s p l a y N a m e > < V i s i b l e > F a l s e < / V i s i b l e > < / i t e m > < i t e m > < M e a s u r e N a m e > D e b i t   $   -   G L < / M e a s u r e N a m e > < D i s p l a y N a m e > D e b i t   $   -   G L < / D i s p l a y N a m e > < V i s i b l e > F a l s e < / V i s i b l e > < / i t e m > < i t e m > < M e a s u r e N a m e > C r e d i t   $   -   G L < / M e a s u r e N a m e > < D i s p l a y N a m e > C r e d i t   $   -   G L < / D i s p l a y N a m e > < V i s i b l e > F a l s e < / V i s i b l e > < / i t e m > < / C a l c u l a t e d F i e l d s > < S A H o s t H a s h > 0 < / S A H o s t H a s h > < G e m i n i F i e l d L i s t V i s i b l e > T r u e < / G e m i n i F i e l d L i s t V i s i b l e > < / S e t t i n g s > ] ] > < / C u s t o m C o n t e n t > < / G e m i n i > 
</file>

<file path=customXml/item15.xml><?xml version="1.0" encoding="utf-8"?>
<ct:contentTypeSchema xmlns:ct="http://schemas.microsoft.com/office/2006/metadata/contentType" xmlns:ma="http://schemas.microsoft.com/office/2006/metadata/properties/metaAttributes" ct:_="" ma:_="" ma:contentTypeName="Document" ma:contentTypeID="0x010100BA910E7FC0AB454BB758A194F06C6A05" ma:contentTypeVersion="15" ma:contentTypeDescription="Create a new document." ma:contentTypeScope="" ma:versionID="8d62d238b381c09e1fb5ed2f7d752ac9">
  <xsd:schema xmlns:xsd="http://www.w3.org/2001/XMLSchema" xmlns:xs="http://www.w3.org/2001/XMLSchema" xmlns:p="http://schemas.microsoft.com/office/2006/metadata/properties" xmlns:ns2="044dfe33-516b-499d-aa11-826f7b3d0eb4" xmlns:ns3="db5668d6-2aa9-4527-b831-dec095eeee02" targetNamespace="http://schemas.microsoft.com/office/2006/metadata/properties" ma:root="true" ma:fieldsID="21d09268a48cdb19af13e90f4a1b8149" ns2:_="" ns3:_="">
    <xsd:import namespace="044dfe33-516b-499d-aa11-826f7b3d0eb4"/>
    <xsd:import namespace="db5668d6-2aa9-4527-b831-dec095eeee02"/>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DateTake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4dfe33-516b-499d-aa11-826f7b3d0e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f766375-f6b2-4ec6-80e6-c60474a96df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b5668d6-2aa9-4527-b831-dec095eeee02"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8bd0f05e-46fd-4ff1-b66a-da58bb07d874}" ma:internalName="TaxCatchAll" ma:showField="CatchAllData" ma:web="db5668d6-2aa9-4527-b831-dec095eeee0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6.xml>��< ? x m l   v e r s i o n = " 1 . 0 "   e n c o d i n g = " U T F - 1 6 " ? > < G e m i n i   x m l n s = " h t t p : / / g e m i n i / p i v o t c u s t o m i z a t i o n / 5 5 5 c a 8 d 0 - 4 0 9 6 - 4 6 2 7 - 9 0 a 1 - 3 e d e 8 4 f d 1 7 a a " > < 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 R a w   $   -   L T D   E o P M < / M e a s u r e N a m e > < D i s p l a y N a m e > R a w   $   -   L T D   E o P M < / D i s p l a y N a m e > < V i s i b l e > F a l s e < / V i s i b l e > < / i t e m > < i t e m > < M e a s u r e N a m e > C a s h   O p e n   $   -   S C F < / M e a s u r e N a m e > < D i s p l a y N a m e > C a s h   O p e n   $   -   S C F < / D i s p l a y N a m e > < V i s i b l e > F a l s e < / V i s i b l e > < / i t e m > < i t e m > < M e a s u r e N a m e > C a s h   C h a n g e   $   -   S C F < / M e a s u r e N a m e > < D i s p l a y N a m e > C a s h   C h a n g e   $   -   S C F < / D i s p l a y N a m e > < V i s i b l e > F a l s e < / V i s i b l e > < / i t e m > < i t e m > < M e a s u r e N a m e > N o n - C a s h   $   -   S C F < / M e a s u r e N a m e > < D i s p l a y N a m e > N o n - C a s h   $   -   S C F < / D i s p l a y N a m e > < V i s i b l e > F a l s e < / V i s i b l e > < / i t e m > < i t e m > < M e a s u r e N a m e > C a s h   E f f e c t   $   -   S C F < / M e a s u r e N a m e > < D i s p l a y N a m e > C a s h   E f f e c t   $   -   S C F < / D i s p l a y N a m e > < V i s i b l e > F a l s e < / V i s i b l e > < / i t e m > < i t e m > < M e a s u r e N a m e > E x p e c t e d   $ < / M e a s u r e N a m e > < D i s p l a y N a m e > E x p e c t e d   $ < / D i s p l a y N a m e > < V i s i b l e > T r u e < / V i s i b l e > < / i t e m > < i t e m > < M e a s u r e N a m e > R a w   $   -   Y T D < / M e a s u r e N a m e > < D i s p l a y N a m e > R a w   $   -   Y T D < / D i s p l a y N a m e > < V i s i b l e > F a l s e < / V i s i b l e > < / i t e m > < i t e m > < M e a s u r e N a m e > R a w   $   -   L T D < / M e a s u r e N a m e > < D i s p l a y N a m e > R a w   $   -   L T D < / D i s p l a y N a m e > < V i s i b l e > F a l s e < / V i s i b l e > < / i t e m > < i t e m > < M e a s u r e N a m e > D e b i t   $   -   T B < / M e a s u r e N a m e > < D i s p l a y N a m e > D e b i t   $   -   T B < / D i s p l a y N a m e > < V i s i b l e > F a l s e < / V i s i b l e > < / i t e m > < i t e m > < M e a s u r e N a m e > C r e d i t   $   -   T B < / M e a s u r e N a m e > < D i s p l a y N a m e > C r e d i t   $   -   T B < / D i s p l a y N a m e > < V i s i b l e > F a l s e < / V i s i b l e > < / i t e m > < / C a l c u l a t e d F i e l d s > < S A H o s t H a s h > 0 < / S A H o s t H a s h > < G e m i n i F i e l d L i s t V i s i b l e > T r u e < / G e m i n i F i e l d L i s t V i s i b l e > < / S e t t i n g s > ] ] > < / C u s t o m C o n t e n t > < / G e m i n i > 
</file>

<file path=customXml/item17.xml>��< ? x m l   v e r s i o n = " 1 . 0 "   e n c o d i n g = " U T F - 1 6 " ? > < G e m i n i   x m l n s = " h t t p : / / g e m i n i / p i v o t c u s t o m i z a t i o n / T a b l e X M L _ C a l e n d a r _ d 9 f 5 4 2 b 4 - c 2 2 2 - 4 d 6 7 - a 7 8 e - 4 c d 4 5 1 6 2 e a f e " > < C u s t o m C o n t e n t > < ! [ C D A T A [ < T a b l e W i d g e t G r i d S e r i a l i z a t i o n   x m l n s : x s d = " h t t p : / / w w w . w 3 . o r g / 2 0 0 1 / X M L S c h e m a "   x m l n s : x s i = " h t t p : / / w w w . w 3 . o r g / 2 0 0 1 / X M L S c h e m a - i n s t a n c e " > < C o l u m n S u g g e s t e d T y p e   / > < C o l u m n F o r m a t   / > < C o l u m n A c c u r a c y   / > < C o l u m n C u r r e n c y S y m b o l   / > < C o l u m n P o s i t i v e P a t t e r n   / > < C o l u m n N e g a t i v e P a t t e r n   / > < C o l u m n W i d t h s > < i t e m > < k e y > < s t r i n g > D a t e < / s t r i n g > < / k e y > < v a l u e > < i n t > 6 5 < / i n t > < / v a l u e > < / i t e m > < i t e m > < k e y > < s t r i n g > Y e a r < / s t r i n g > < / k e y > < v a l u e > < i n t > 6 2 < / i n t > < / v a l u e > < / i t e m > < i t e m > < k e y > < s t r i n g > Q u a r t e r < / s t r i n g > < / k e y > < v a l u e > < i n t > 8 4 < / i n t > < / v a l u e > < / i t e m > < i t e m > < k e y > < s t r i n g > M o n t h < / s t r i n g > < / k e y > < v a l u e > < i n t > 7 7 < / i n t > < / v a l u e > < / i t e m > < i t e m > < k e y > < s t r i n g > M o n t h   N a m e < / s t r i n g > < / k e y > < v a l u e > < i n t > 1 1 7 < / i n t > < / v a l u e > < / i t e m > < / C o l u m n W i d t h s > < C o l u m n D i s p l a y I n d e x > < i t e m > < k e y > < s t r i n g > D a t e < / s t r i n g > < / k e y > < v a l u e > < i n t > 0 < / i n t > < / v a l u e > < / i t e m > < i t e m > < k e y > < s t r i n g > Y e a r < / s t r i n g > < / k e y > < v a l u e > < i n t > 1 < / i n t > < / v a l u e > < / i t e m > < i t e m > < k e y > < s t r i n g > Q u a r t e r < / s t r i n g > < / k e y > < v a l u e > < i n t > 2 < / i n t > < / v a l u e > < / i t e m > < i t e m > < k e y > < s t r i n g > M o n t h < / s t r i n g > < / k e y > < v a l u e > < i n t > 3 < / i n t > < / v a l u e > < / i t e m > < i t e m > < k e y > < s t r i n g > M o n t h   N a m e < / s t r i n g > < / k e y > < v a l u e > < i n t > 4 < / 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X M L _ G L D i s p l a y _ 6 0 f c d 3 4 1 - b a 1 c - 4 4 f 1 - 9 e 5 0 - 0 f 4 7 b 9 7 b 3 c 5 d " > < C u s t o m C o n t e n t > < ! [ C D A T A [ < T a b l e W i d g e t G r i d S e r i a l i z a t i o n   x m l n s : x s d = " h t t p : / / w w w . w 3 . o r g / 2 0 0 1 / X M L S c h e m a "   x m l n s : x s i = " h t t p : / / w w w . w 3 . o r g / 2 0 0 1 / X M L S c h e m a - i n s t a n c e " > < C o l u m n S u g g e s t e d T y p e   / > < C o l u m n F o r m a t   / > < C o l u m n A c c u r a c y   / > < C o l u m n C u r r e n c y S y m b o l   / > < C o l u m n P o s i t i v e P a t t e r n   / > < C o l u m n N e g a t i v e P a t t e r n   / > < C o l u m n W i d t h s > < i t e m > < k e y > < s t r i n g > D i s p l a y   O r d e r < / s t r i n g > < / k e y > < v a l u e > < i n t > 1 2 0 < / i n t > < / v a l u e > < / i t e m > < i t e m > < k e y > < s t r i n g > G L   P e r i o d < / s t r i n g > < / k e y > < v a l u e > < i n t > 9 5 < / i n t > < / v a l u e > < / i t e m > < / C o l u m n W i d t h s > < C o l u m n D i s p l a y I n d e x > < i t e m > < k e y > < s t r i n g > D i s p l a y   O r d e r < / s t r i n g > < / k e y > < v a l u e > < i n t > 0 < / i n t > < / v a l u e > < / i t e m > < i t e m > < k e y > < s t r i n g > G L   P e r i o d < / s t r i n g > < / k e y > < v a l u e > < i n t > 1 < / 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T a b l e X M L _ B a l a n c e   S h e e t _ 7 5 b c 2 3 b 8 - 4 6 4 a - 4 8 f 9 - 8 7 f 7 - 0 e 3 3 d a f 5 9 d f f " > < C u s t o m C o n t e n t > < ! [ C D A T A [ < T a b l e W i d g e t G r i d S e r i a l i z a t i o n   x m l n s : x s d = " h t t p : / / w w w . w 3 . o r g / 2 0 0 1 / X M L S c h e m a "   x m l n s : x s i = " h t t p : / / w w w . w 3 . o r g / 2 0 0 1 / X M L S c h e m a - i n s t a n c e " > < C o l u m n S u g g e s t e d T y p e   / > < C o l u m n F o r m a t   / > < C o l u m n A c c u r a c y   / > < C o l u m n C u r r e n c y S y m b o l   / > < C o l u m n P o s i t i v e P a t t e r n   / > < C o l u m n N e g a t i v e P a t t e r n   / > < C o l u m n W i d t h s > < i t e m > < k e y > < s t r i n g > M e a s u r e s < / s t r i n g > < / k e y > < v a l u e > < i n t > 9 6 < / i n t > < / v a l u e > < / i t e m > < / C o l u m n W i d t h s > < C o l u m n D i s p l a y I n d e x > < i t e m > < k e y > < s t r i n g > M e a s u r e s < / s t r i n g > < / k e y > < v a l u e > < i n t > 0 < / 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M a n u a l C a l c M o d e " > < C u s t o m C o n t e n t > < ! [ C D A T A [ F a l s e ] ] > < / C u s t o m C o n t e n t > < / G e m i n i > 
</file>

<file path=customXml/item20.xml>��< ? x m l   v e r s i o n = " 1 . 0 "   e n c o d i n g = " U T F - 1 6 " ? > < G e m i n i   x m l n s = " h t t p : / / g e m i n i / p i v o t c u s t o m i z a t i o n / T a b l e X M L _ T r a n s a c t i o n s _ 9 5 a 2 a b 4 3 - 2 7 3 7 - 4 0 6 d - 9 8 7 a - b c 9 5 4 d a 0 8 f e 0 " > < C u s t o m C o n t e n t > < ! [ C D A T A [ < T a b l e W i d g e t G r i d S e r i a l i z a t i o n   x m l n s : x s d = " h t t p : / / w w w . w 3 . o r g / 2 0 0 1 / X M L S c h e m a "   x m l n s : x s i = " h t t p : / / w w w . w 3 . o r g / 2 0 0 1 / X M L S c h e m a - i n s t a n c e " > < C o l u m n S u g g e s t e d T y p e   / > < C o l u m n F o r m a t   / > < C o l u m n A c c u r a c y   / > < C o l u m n C u r r e n c y S y m b o l   / > < C o l u m n P o s i t i v e P a t t e r n   / > < C o l u m n N e g a t i v e P a t t e r n   / > < C o l u m n W i d t h s > < i t e m > < k e y > < s t r i n g > D a t e < / s t r i n g > < / k e y > < v a l u e > < i n t > 6 5 < / i n t > < / v a l u e > < / i t e m > < i t e m > < k e y > < s t r i n g > R e f < / s t r i n g > < / k e y > < v a l u e > < i n t > 5 7 < / i n t > < / v a l u e > < / i t e m > < i t e m > < k e y > < s t r i n g > A c c o u n t   # < / s t r i n g > < / k e y > < v a l u e > < i n t > 9 6 < / i n t > < / v a l u e > < / i t e m > < i t e m > < k e y > < s t r i n g > C u s t o m e r   I D < / s t r i n g > < / k e y > < v a l u e > < i n t > 1 1 2 < / i n t > < / v a l u e > < / i t e m > < i t e m > < k e y > < s t r i n g > A m o u n t < / s t r i n g > < / k e y > < v a l u e > < i n t > 8 6 < / i n t > < / v a l u e > < / i t e m > < / C o l u m n W i d t h s > < C o l u m n D i s p l a y I n d e x > < i t e m > < k e y > < s t r i n g > D a t e < / s t r i n g > < / k e y > < v a l u e > < i n t > 0 < / i n t > < / v a l u e > < / i t e m > < i t e m > < k e y > < s t r i n g > R e f < / s t r i n g > < / k e y > < v a l u e > < i n t > 1 < / i n t > < / v a l u e > < / i t e m > < i t e m > < k e y > < s t r i n g > A c c o u n t   # < / s t r i n g > < / k e y > < v a l u e > < i n t > 2 < / i n t > < / v a l u e > < / i t e m > < i t e m > < k e y > < s t r i n g > C u s t o m e r   I D < / s t r i n g > < / k e y > < v a l u e > < i n t > 3 < / i n t > < / v a l u e > < / i t e m > < i t e m > < k e y > < s t r i n g > A m o u n t < / s t r i n g > < / k e y > < v a l u e > < i n t > 4 < / 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T a b l e X M L _ J E D e t a i l _ a b 6 5 d 6 6 f - 1 9 c 1 - 4 6 f 3 - 8 c 1 5 - 9 2 4 2 f d 0 d 5 3 f b " > < C u s t o m C o n t e n t > < ! [ C D A T A [ < T a b l e W i d g e t G r i d S e r i a l i z a t i o n   x m l n s : x s d = " h t t p : / / w w w . w 3 . o r g / 2 0 0 1 / X M L S c h e m a "   x m l n s : x s i = " h t t p : / / w w w . w 3 . o r g / 2 0 0 1 / X M L S c h e m a - i n s t a n c e " > < C o l u m n S u g g e s t e d T y p e   / > < C o l u m n F o r m a t   / > < C o l u m n A c c u r a c y   / > < C o l u m n C u r r e n c y S y m b o l   / > < C o l u m n P o s i t i v e P a t t e r n   / > < C o l u m n N e g a t i v e P a t t e r n   / > < C o l u m n W i d t h s > < i t e m > < k e y > < s t r i n g > R e f < / s t r i n g > < / k e y > < v a l u e > < i n t > 5 7 < / i n t > < / v a l u e > < / i t e m > < i t e m > < k e y > < s t r i n g > D e s c r i p t i o n < / s t r i n g > < / k e y > < v a l u e > < i n t > 1 0 6 < / i n t > < / v a l u e > < / i t e m > < i t e m > < k e y > < s t r i n g > S o u r c e   J o u r n a l < / s t r i n g > < / k e y > < v a l u e > < i n t > 1 2 6 < / i n t > < / v a l u e > < / i t e m > < / C o l u m n W i d t h s > < C o l u m n D i s p l a y I n d e x > < i t e m > < k e y > < s t r i n g > R e f < / s t r i n g > < / k e y > < v a l u e > < i n t > 0 < / i n t > < / v a l u e > < / i t e m > < i t e m > < k e y > < s t r i n g > D e s c r i p t i o n < / s t r i n g > < / k e y > < v a l u e > < i n t > 1 < / i n t > < / v a l u e > < / i t e m > < i t e m > < k e y > < s t r i n g > S o u r c e   J o u r n a l < / s t r i n g > < / k e y > < v a l u e > < i n t > 2 < / 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X M L _ B u d g e t s _ f 6 7 4 8 e d 4 - 1 c 2 b - 4 9 2 8 - a f 3 f - f 2 2 1 d b b f 7 4 d 9 " > < C u s t o m C o n t e n t > < ! [ C D A T A [ < T a b l e W i d g e t G r i d S e r i a l i z a t i o n   x m l n s : x s d = " h t t p : / / w w w . w 3 . o r g / 2 0 0 1 / X M L S c h e m a "   x m l n s : x s i = " h t t p : / / w w w . w 3 . o r g / 2 0 0 1 / X M L S c h e m a - i n s t a n c e " > < C o l u m n S u g g e s t e d T y p e   / > < C o l u m n F o r m a t   / > < C o l u m n A c c u r a c y   / > < C o l u m n C u r r e n c y S y m b o l   / > < C o l u m n P o s i t i v e P a t t e r n   / > < C o l u m n N e g a t i v e P a t t e r n   / > < C o l u m n W i d t h s > < i t e m > < k e y > < s t r i n g > A c c o u n t   # < / s t r i n g > < / k e y > < v a l u e > < i n t > 9 6 < / i n t > < / v a l u e > < / i t e m > < i t e m > < k e y > < s t r i n g > D a t e < / s t r i n g > < / k e y > < v a l u e > < i n t > 6 5 < / i n t > < / v a l u e > < / i t e m > < i t e m > < k e y > < s t r i n g > A m o u n t < / s t r i n g > < / k e y > < v a l u e > < i n t > 8 6 < / i n t > < / v a l u e > < / i t e m > < / C o l u m n W i d t h s > < C o l u m n D i s p l a y I n d e x > < i t e m > < k e y > < s t r i n g > A c c o u n t   # < / s t r i n g > < / k e y > < v a l u e > < i n t > 0 < / i n t > < / v a l u e > < / i t e m > < i t e m > < k e y > < s t r i n g > D a t e < / s t r i n g > < / k e y > < v a l u e > < i n t > 1 < / i n t > < / v a l u e > < / i t e m > < i t e m > < k e y > < s t r i n g > A m o u n t < / s t r i n g > < / k e y > < v a l u e > < i n t > 2 < / 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S h o w H i d d e n " > < C u s t o m C o n t e n t > < ! [ C D A T A [ T r u e ] ] > < / C u s t o m C o n t e n t > < / G e m i n i > 
</file>

<file path=customXml/item2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5.xml>��< ? x m l   v e r s i o n = " 1 . 0 "   e n c o d i n g = " U T F - 1 6 " ? > < G e m i n i   x m l n s = " h t t p : / / g e m i n i / p i v o t c u s t o m i z a t i o n / T a b l e X M L _ G e n e r a l   J o u r n a l _ 4 5 3 a 8 e f 9 - f e d b - 4 b c 7 - a 6 5 f - d 7 9 7 1 d 8 c 5 f f a " > < C u s t o m C o n t e n t > < ! [ C D A T A [ < T a b l e W i d g e t G r i d S e r i a l i z a t i o n   x m l n s : x s d = " h t t p : / / w w w . w 3 . o r g / 2 0 0 1 / X M L S c h e m a "   x m l n s : x s i = " h t t p : / / w w w . w 3 . o r g / 2 0 0 1 / X M L S c h e m a - i n s t a n c e " > < C o l u m n S u g g e s t e d T y p e   / > < C o l u m n F o r m a t   / > < C o l u m n A c c u r a c y   / > < C o l u m n C u r r e n c y S y m b o l   / > < C o l u m n P o s i t i v e P a t t e r n   / > < C o l u m n N e g a t i v e P a t t e r n   / > < C o l u m n W i d t h s > < i t e m > < k e y > < s t r i n g > M e a s u r e s < / s t r i n g > < / k e y > < v a l u e > < i n t > 9 6 < / i n t > < / v a l u e > < / i t e m > < / C o l u m n W i d t h s > < C o l u m n D i s p l a y I n d e x > < i t e m > < k e y > < s t r i n g > M e a s u r e s < / s t r i n g > < / k e y > < v a l u e > < i n t > 0 < / 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T a b l e X M L _ E x p e c t e d   A c t u a l s _ 3 7 1 b 9 0 9 f - 1 d 2 b - 4 f 1 a - b 9 1 b - 7 0 2 7 2 1 1 a b 7 c 9 " > < C u s t o m C o n t e n t > < ! [ C D A T A [ < T a b l e W i d g e t G r i d S e r i a l i z a t i o n   x m l n s : x s d = " h t t p : / / w w w . w 3 . o r g / 2 0 0 1 / X M L S c h e m a "   x m l n s : x s i = " h t t p : / / w w w . w 3 . o r g / 2 0 0 1 / X M L S c h e m a - i n s t a n c e " > < C o l u m n S u g g e s t e d T y p e   / > < C o l u m n F o r m a t   / > < C o l u m n A c c u r a c y   / > < C o l u m n C u r r e n c y S y m b o l   / > < C o l u m n P o s i t i v e P a t t e r n   / > < C o l u m n N e g a t i v e P a t t e r n   / > < C o l u m n W i d t h s > < i t e m > < k e y > < s t r i n g > M e a s u r e s < / s t r i n g > < / k e y > < v a l u e > < i n t > 9 6 < / i n t > < / v a l u e > < / i t e m > < / C o l u m n W i d t h s > < C o l u m n D i s p l a y I n d e x > < i t e m > < k e y > < s t r i n g > M e a s u r e s < / s t r i n g > < / k e y > < v a l u e > < i n t > 0 < / 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0 0 d 5 d f 3 0 - 0 0 6 6 - 4 f 6 5 - 8 7 2 3 - 3 5 b c d e 6 8 3 5 3 a " > < 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 R a w   $   -   L T D   E o P M < / M e a s u r e N a m e > < D i s p l a y N a m e > R a w   $   -   L T D   E o P M < / D i s p l a y N a m e > < V i s i b l e > F a l s e < / V i s i b l e > < / i t e m > < i t e m > < M e a s u r e N a m e > C a s h   O p e n   $   -   S C F < / M e a s u r e N a m e > < D i s p l a y N a m e > C a s h   O p e n   $   -   S C F < / D i s p l a y N a m e > < V i s i b l e > F a l s e < / V i s i b l e > < / i t e m > < i t e m > < M e a s u r e N a m e > C a s h   C h a n g e   $   -   S C F < / M e a s u r e N a m e > < D i s p l a y N a m e > C a s h   C h a n g e   $   -   S C F < / D i s p l a y N a m e > < V i s i b l e > F a l s e < / V i s i b l e > < / i t e m > < i t e m > < M e a s u r e N a m e > N o n - C a s h   $   -   S C F < / M e a s u r e N a m e > < D i s p l a y N a m e > N o n - C a s h   $   -   S C F < / D i s p l a y N a m e > < V i s i b l e > F a l s e < / V i s i b l e > < / i t e m > < i t e m > < M e a s u r e N a m e > C a s h   E f f e c t   $   -   S C F < / M e a s u r e N a m e > < D i s p l a y N a m e > C a s h   E f f e c t   $   -   S C F < / D i s p l a y N a m e > < V i s i b l e > F a l s e < / V i s i b l e > < / i t e m > < i t e m > < M e a s u r e N a m e > E x p e c t e d   $ < / M e a s u r e N a m e > < D i s p l a y N a m e > E x p e c t e d   $ < / D i s p l a y N a m e > < V i s i b l e > F a l s e < / V i s i b l e > < / i t e m > < i t e m > < M e a s u r e N a m e > R a w   $   -   Y T D < / M e a s u r e N a m e > < D i s p l a y N a m e > R a w   $   -   Y T D < / D i s p l a y N a m e > < V i s i b l e > F a l s e < / V i s i b l e > < / i t e m > < i t e m > < M e a s u r e N a m e > R a w   $   -   L T D < / M e a s u r e N a m e > < D i s p l a y N a m e > R a w   $   -   L T D < / D i s p l a y N a m e > < V i s i b l e > F a l s e < / V i s i b l e > < / i t e m > < i t e m > < M e a s u r e N a m e > D e b i t   $   -   T B < / M e a s u r e N a m e > < D i s p l a y N a m e > D e b i t   $   -   T B < / D i s p l a y N a m e > < V i s i b l e > F a l s e < / V i s i b l e > < / i t e m > < i t e m > < M e a s u r e N a m e > C r e d i t   $   -   T B < / M e a s u r e N a m e > < D i s p l a y N a m e > C r e d i t   $   -   T B < / D i s p l a y N a m e > < V i s i b l e > F a l s e < / V i s i b l e > < / i t e m > < i t e m > < M e a s u r e N a m e > V a l u e _ G L D i s p l a y O r d e r < / M e a s u r e N a m e > < D i s p l a y N a m e > V a l u e _ G L D i s p l a y O r d e r < / D i s p l a y N a m e > < V i s i b l e > F a l s e < / V i s i b l e > < / i t e m > < i t e m > < M e a s u r e N a m e > R a w   $   -   Y T D   E o P M < / M e a s u r e N a m e > < D i s p l a y N a m e > R a w   $   -   Y T D   E o P M < / D i s p l a y N a m e > < V i s i b l e > F a l s e < / V i s i b l e > < / i t e m > < i t e m > < M e a s u r e N a m e > R a w   $   -   G L   O p e n < / M e a s u r e N a m e > < D i s p l a y N a m e > R a w   $   -   G L   O p e n < / D i s p l a y N a m e > < V i s i b l e > F a l s e < / V i s i b l e > < / i t e m > < i t e m > < M e a s u r e N a m e > R a w   $   -   G L   E n d < / M e a s u r e N a m e > < D i s p l a y N a m e > R a w   $   -   G L   E n d < / D i s p l a y N a m e > < V i s i b l e > T r u e < / V i s i b l e > < / i t e m > < i t e m > < M e a s u r e N a m e > A c t u a l   $   -   G L   B a l a n c e < / M e a s u r e N a m e > < D i s p l a y N a m e > A c t u a l   $   -   G L   B a l a n c e < / D i s p l a y N a m e > < V i s i b l e > T r u e < / V i s i b l e > < / i t e m > < i t e m > < M e a s u r e N a m e > R a w   $   -   G L   R u n < / M e a s u r e N a m e > < D i s p l a y N a m e > R a w   $   -   G L   R u n < / D i s p l a y N a m e > < V i s i b l e > T r u e < / V i s i b l e > < / i t e m > < i t e m > < M e a s u r e N a m e > D e b i t   $   -   G L < / M e a s u r e N a m e > < D i s p l a y N a m e > D e b i t   $   -   G L < / D i s p l a y N a m e > < V i s i b l e > T r u e < / V i s i b l e > < / i t e m > < i t e m > < M e a s u r e N a m e > C r e d i t   $   -   G L < / M e a s u r e N a m e > < D i s p l a y N a m e > C r e d i t   $   -   G L < / D i s p l a y N a m e > < V i s i b l e > T r u e < / V i s i b l e > < / i t e m > < / C a l c u l a t e d F i e l d s > < S A H o s t H a s h > 0 < / S A H o s t H a s h > < G e m i n i F i e l d L i s t V i s i b l e > T r u e < / G e m i n i F i e l d L i s t V i s i b l e > < / S e t t i n g s > ] ] > < / C u s t o m C o n t e n t > < / G e m i n i > 
</file>

<file path=customXml/item28.xml>��< ? x m l   v e r s i o n = " 1 . 0 "   e n c o d i n g = " U T F - 1 6 " ? > < G e m i n i   x m l n s = " h t t p : / / g e m i n i / p i v o t c u s t o m i z a t i o n / 9 d 0 7 2 3 e 1 - 0 9 3 4 - 4 6 9 b - b 2 e 5 - f e 7 e a 7 9 7 8 5 4 7 " > < 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C a l c u l a t e d F i e l d s > < S A H o s t H a s h > 0 < / S A H o s t H a s h > < G e m i n i F i e l d L i s t V i s i b l e > T r u e < / G e m i n i F i e l d L i s t V i s i b l e > < / S e t t i n g s > ] ] > < / C u s t o m C o n t e n t > < / G e m i n i > 
</file>

<file path=customXml/item29.xml>��< ? x m l   v e r s i o n = " 1 . 0 "   e n c o d i n g = " U T F - 1 6 " ? > < G e m i n i   x m l n s = " h t t p : / / g e m i n i / p i v o t c u s t o m i z a t i o n / T a b l e X M L _ C a s h   F l o w s _ 4 5 4 0 1 e 8 9 - 7 d 5 9 - 4 d d b - 8 5 d 6 - 3 6 e 1 2 b 1 2 3 9 6 3 " > < C u s t o m C o n t e n t > < ! [ C D A T A [ < T a b l e W i d g e t G r i d S e r i a l i z a t i o n   x m l n s : x s d = " h t t p : / / w w w . w 3 . o r g / 2 0 0 1 / X M L S c h e m a "   x m l n s : x s i = " h t t p : / / w w w . w 3 . o r g / 2 0 0 1 / X M L S c h e m a - i n s t a n c e " > < C o l u m n S u g g e s t e d T y p e   / > < C o l u m n F o r m a t   / > < C o l u m n A c c u r a c y   / > < C o l u m n C u r r e n c y S y m b o l   / > < C o l u m n P o s i t i v e P a t t e r n   / > < C o l u m n N e g a t i v e P a t t e r n   / > < C o l u m n W i d t h s > < i t e m > < k e y > < s t r i n g > M e a s u r e s < / s t r i n g > < / k e y > < v a l u e > < i n t > 9 6 < / i n t > < / v a l u e > < / i t e m > < / C o l u m n W i d t h s > < C o l u m n D i s p l a y I n d e x > < i t e m > < k e y > < s t r i n g > M e a s u r e s < / s t r i n g > < / k e y > < v a l u e > < i n t > 0 < / 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f a 6 6 0 b 1 0 - a 4 4 4 - 4 3 1 3 - a 4 c 7 - b c 4 2 2 1 9 9 f e b 5 " > < 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 R a w   $   -   L T D   E o P M < / M e a s u r e N a m e > < D i s p l a y N a m e > R a w   $   -   L T D   E o P M < / D i s p l a y N a m e > < V i s i b l e > F a l s e < / V i s i b l e > < / i t e m > < i t e m > < M e a s u r e N a m e > C a s h   O p e n   $   -   S C F < / M e a s u r e N a m e > < D i s p l a y N a m e > C a s h   O p e n   $   -   S C F < / D i s p l a y N a m e > < V i s i b l e > F a l s e < / V i s i b l e > < / i t e m > < i t e m > < M e a s u r e N a m e > C a s h   C h a n g e   $   -   S C F < / M e a s u r e N a m e > < D i s p l a y N a m e > C a s h   C h a n g e   $   -   S C F < / D i s p l a y N a m e > < V i s i b l e > F a l s e < / V i s i b l e > < / i t e m > < i t e m > < M e a s u r e N a m e > N o n - C a s h   $   -   S C F < / M e a s u r e N a m e > < D i s p l a y N a m e > N o n - C a s h   $   -   S C F < / D i s p l a y N a m e > < V i s i b l e > F a l s e < / V i s i b l e > < / i t e m > < i t e m > < M e a s u r e N a m e > C a s h   E f f e c t   $   -   S C F < / M e a s u r e N a m e > < D i s p l a y N a m e > C a s h   E f f e c t   $   -   S C F < / D i s p l a y N a m e > < V i s i b l e > F a l s e < / V i s i b l e > < / i t e m > < i t e m > < M e a s u r e N a m e > E x p e c t e d   $ < / M e a s u r e N a m e > < D i s p l a y N a m e > E x p e c t e d   $ < / D i s p l a y N a m e > < V i s i b l e > F a l s e < / V i s i b l e > < / i t e m > < i t e m > < M e a s u r e N a m e > D e b i t   $   -   T B < / M e a s u r e N a m e > < D i s p l a y N a m e > D e b i t   $   -   T B < / D i s p l a y N a m e > < V i s i b l e > T r u e < / V i s i b l e > < / i t e m > < i t e m > < M e a s u r e N a m e > R a w   $   -   Y T D < / M e a s u r e N a m e > < D i s p l a y N a m e > R a w   $   -   Y T D < / D i s p l a y N a m e > < V i s i b l e > F a l s e < / V i s i b l e > < / i t e m > < i t e m > < M e a s u r e N a m e > R a w   $   -   L T D < / M e a s u r e N a m e > < D i s p l a y N a m e > R a w   $   -   L T D < / D i s p l a y N a m e > < V i s i b l e > F a l s e < / V i s i b l e > < / i t e m > < i t e m > < M e a s u r e N a m e > C r e d i t   $   -   T B < / M e a s u r e N a m e > < D i s p l a y N a m e > C r e d i t   $   -   T B < / D i s p l a y N a m e > < V i s i b l e > T r u e < / V i s i b l e > < / i t e m > < / C a l c u l a t e d F i e l d s > < S A H o s t H a s h > 0 < / S A H o s t H a s h > < G e m i n i F i e l d L i s t V i s i b l e > T r u e < / G e m i n i F i e l d L i s t V i s i b l e > < / S e t t i n g s > ] ] > < / C u s t o m C o n t e n t > < / G e m i n i > 
</file>

<file path=customXml/item30.xml><?xml version="1.0" encoding="utf-8"?>
<?mso-contentType ?>
<FormTemplates xmlns="http://schemas.microsoft.com/sharepoint/v3/contenttype/forms">
  <Display>DocumentLibraryForm</Display>
  <Edit>DocumentLibraryForm</Edit>
  <New>DocumentLibraryForm</New>
</FormTemplates>
</file>

<file path=customXml/item31.xml>��< ? x m l   v e r s i o n = " 1 . 0 "   e n c o d i n g = " U T F - 1 6 " ? > < G e m i n i   x m l n s = " h t t p : / / g e m i n i / p i v o t c u s t o m i z a t i o n / 6 0 6 b f 5 0 a - e 7 e f - 4 4 b 9 - a c 0 a - e f 4 e e 8 8 b f b 0 b " > < 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C a l c u l a t e d F i e l d s > < S A H o s t H a s h > 0 < / S A H o s t H a s h > < G e m i n i F i e l d L i s t V i s i b l e > T r u e < / G e m i n i F i e l d L i s t V i s i b l e > < / S e t t i n g s > ] ] > < / C u s t o m C o n t e n t > < / G e m i n i > 
</file>

<file path=customXml/item32.xml>��< ? x m l   v e r s i o n = " 1 . 0 "   e n c o d i n g = " U T F - 1 6 " ? > < G e m i n i   x m l n s = " h t t p : / / g e m i n i / p i v o t c u s t o m i z a t i o n / S h o w I m p l i c i t M e a s u r e s " > < C u s t o m C o n t e n t > < ! [ C D A T A [ T r u e ] ] > < / C u s t o m C o n t e n t > < / G e m i n i > 
</file>

<file path=customXml/item33.xml>��< ? x m l   v e r s i o n = " 1 . 0 "   e n c o d i n g = " U T F - 1 6 " ? > < G e m i n i   x m l n s = " h t t p : / / g e m i n i / p i v o t c u s t o m i z a t i o n / T a b l e X M L _ C O A _ d d 1 3 a 1 6 2 - 3 d 5 1 - 4 a 6 7 - b 6 4 7 - 1 d 7 d b 8 a 4 7 4 6 0 " > < C u s t o m C o n t e n t > < ! [ C D A T A [ < T a b l e W i d g e t G r i d S e r i a l i z a t i o n   x m l n s : x s d = " h t t p : / / w w w . w 3 . o r g / 2 0 0 1 / X M L S c h e m a "   x m l n s : x s i = " h t t p : / / w w w . w 3 . o r g / 2 0 0 1 / X M L S c h e m a - i n s t a n c e " > < C o l u m n S u g g e s t e d T y p e   / > < C o l u m n F o r m a t   / > < C o l u m n A c c u r a c y   / > < C o l u m n C u r r e n c y S y m b o l   / > < C o l u m n P o s i t i v e P a t t e r n   / > < C o l u m n N e g a t i v e P a t t e r n   / > < C o l u m n W i d t h s > < i t e m > < k e y > < s t r i n g > A c c o u n t   # < / s t r i n g > < / k e y > < v a l u e > < i n t > 9 6 < / i n t > < / v a l u e > < / i t e m > < i t e m > < k e y > < s t r i n g > A c c o u n t   N a m e < / s t r i n g > < / k e y > < v a l u e > < i n t > 1 2 6 < / i n t > < / v a l u e > < / i t e m > < i t e m > < k e y > < s t r i n g > C l a s s < / s t r i n g > < / k e y > < v a l u e > < i n t > 6 7 < / i n t > < / v a l u e > < / i t e m > < i t e m > < k e y > < s t r i n g > G r o u p < / s t r i n g > < / k e y > < v a l u e > < i n t > 7 4 < / i n t > < / v a l u e > < / i t e m > < i t e m > < k e y > < s t r i n g > C a s h   F l o w   C l a s s < / s t r i n g > < / k e y > < v a l u e > < i n t > 1 3 2 < / i n t > < / v a l u e > < / i t e m > < i t e m > < k e y > < s t r i n g > C l a s s   O r d e r < / s t r i n g > < / k e y > < v a l u e > < i n t > 1 0 6 < / i n t > < / v a l u e > < / i t e m > < i t e m > < k e y > < s t r i n g > G r o u p   O r d e r < / s t r i n g > < / k e y > < v a l u e > < i n t > 1 1 3 < / i n t > < / v a l u e > < / i t e m > < i t e m > < k e y > < s t r i n g > S t a t e m e n t < / s t r i n g > < / k e y > < v a l u e > < i n t > 1 0 1 < / i n t > < / v a l u e > < / i t e m > < i t e m > < k e y > < s t r i n g > G L   D i s p l a y < / s t r i n g > < / k e y > < v a l u e > < i n t > 9 9 < / i n t > < / v a l u e > < / i t e m > < i t e m > < k e y > < s t r i n g > A c c   #   w i t h   N a m e < / s t r i n g > < / k e y > < v a l u e > < i n t > 1 3 8 < / i n t > < / v a l u e > < / i t e m > < i t e m > < k e y > < s t r i n g > I S   C l a s s < / s t r i n g > < / k e y > < v a l u e > < i n t > 8 1 < / i n t > < / v a l u e > < / i t e m > < / C o l u m n W i d t h s > < C o l u m n D i s p l a y I n d e x > < i t e m > < k e y > < s t r i n g > A c c o u n t   # < / s t r i n g > < / k e y > < v a l u e > < i n t > 0 < / i n t > < / v a l u e > < / i t e m > < i t e m > < k e y > < s t r i n g > A c c o u n t   N a m e < / s t r i n g > < / k e y > < v a l u e > < i n t > 1 < / i n t > < / v a l u e > < / i t e m > < i t e m > < k e y > < s t r i n g > C l a s s < / s t r i n g > < / k e y > < v a l u e > < i n t > 2 < / i n t > < / v a l u e > < / i t e m > < i t e m > < k e y > < s t r i n g > G r o u p < / s t r i n g > < / k e y > < v a l u e > < i n t > 3 < / i n t > < / v a l u e > < / i t e m > < i t e m > < k e y > < s t r i n g > C a s h   F l o w   C l a s s < / s t r i n g > < / k e y > < v a l u e > < i n t > 4 < / i n t > < / v a l u e > < / i t e m > < i t e m > < k e y > < s t r i n g > C l a s s   O r d e r < / s t r i n g > < / k e y > < v a l u e > < i n t > 5 < / i n t > < / v a l u e > < / i t e m > < i t e m > < k e y > < s t r i n g > G r o u p   O r d e r < / s t r i n g > < / k e y > < v a l u e > < i n t > 6 < / i n t > < / v a l u e > < / i t e m > < i t e m > < k e y > < s t r i n g > S t a t e m e n t < / s t r i n g > < / k e y > < v a l u e > < i n t > 7 < / i n t > < / v a l u e > < / i t e m > < i t e m > < k e y > < s t r i n g > G L   D i s p l a y < / s t r i n g > < / k e y > < v a l u e > < i n t > 8 < / i n t > < / v a l u e > < / i t e m > < i t e m > < k e y > < s t r i n g > A c c   #   w i t h   N a m e < / s t r i n g > < / k e y > < v a l u e > < i n t > 9 < / i n t > < / v a l u e > < / i t e m > < i t e m > < k e y > < s t r i n g > I S   C l a s s < / s t r i n g > < / k e y > < v a l u e > < i n t > 1 0 < / 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C l i e n t W i n d o w X M L " > < C u s t o m C o n t e n t > < ! [ C D A T A [ I S C O A _ f 1 6 6 0 9 c f - e 7 b 7 - 4 1 6 6 - a 4 5 2 - d 8 0 3 8 8 5 5 7 f a 1 ] ] > < / C u s t o m C o n t e n t > < / G e m i n i > 
</file>

<file path=customXml/item35.xml>��< ? x m l   v e r s i o n = " 1 . 0 "   e n c o d i n g = " U T F - 1 6 " ? > < G e m i n i   x m l n s = " h t t p : / / g e m i n i / p i v o t c u s t o m i z a t i o n / T a b l e O r d e r " > < C u s t o m C o n t e n t > < ! [ C D A T A [ C O A _ d d 1 3 a 1 6 2 - 3 d 5 1 - 4 a 6 7 - b 6 4 7 - 1 d 7 d b 8 a 4 7 4 6 0 , S C F _ 4 7 0 9 e 9 d a - 0 2 d e - 4 c 8 2 - b 3 c e - 7 0 a 4 7 d 3 b 0 8 9 3 , G L D i s p l a y _ 6 0 f c d 3 4 1 - b a 1 c - 4 4 f 1 - 9 e 5 0 - 0 f 4 7 b 9 7 b 3 c 5 d , T r a n s a c t i o n s _ 9 5 a 2 a b 4 3 - 2 7 3 7 - 4 0 6 d - 9 8 7 a - b c 9 5 4 d a 0 8 f e 0 , B u d g e t s _ f 6 7 4 8 e d 4 - 1 c 2 b - 4 9 2 8 - a f 3 f - f 2 2 1 d b b f 7 4 d 9 , C u s t o m e r s _ 3 3 5 5 3 c a 9 - f 5 4 1 - 4 6 c a - a a 9 4 - 2 b 6 4 d 4 1 a 9 2 2 9 , J E D e t a i l _ a b 6 5 d 6 6 f - 1 9 c 1 - 4 6 f 3 - 8 c 1 5 - 9 2 4 2 f d 0 d 5 3 f b , C a l e n d a r _ d 9 f 5 4 2 b 4 - c 2 2 2 - 4 d 6 7 - a 7 8 e - 4 c d 4 5 1 6 2 e a f e , _ H e l p e r s _ e d c f 4 5 e 1 - b 7 7 3 - 4 b 0 a - 8 a 7 e - f e 4 f 9 e 6 5 7 3 8 b , E A M o n t h s _ 8 5 0 f 8 3 d 5 - b a c f - 4 5 5 2 - 9 2 4 0 - 4 7 c 9 e 9 6 3 d 3 c 2 , G e n e r a l   J o u r n a l _ 4 5 3 a 8 e f 9 - f e d b - 4 b c 7 - a 6 5 f - d 7 9 7 1 d 8 c 5 f f a , I n c o m e   S t a t e m e n t _ d c e a 8 c e 2 - b 6 f 9 - 4 4 5 9 - a 4 4 b - 1 3 d 5 2 b a d a e a 9 , B a l a n c e   S h e e t _ 7 5 b c 2 3 b 8 - 4 6 4 a - 4 8 f 9 - 8 7 f 7 - 0 e 3 3 d a f 5 9 d f f , C a s h   F l o w s _ 4 5 4 0 1 e 8 9 - 7 d 5 9 - 4 d d b - 8 5 d 6 - 3 6 e 1 2 b 1 2 3 9 6 3 , E x p e c t e d   A c t u a l s _ 3 7 1 b 9 0 9 f - 1 d 2 b - 4 f 1 a - b 9 1 b - 7 0 2 7 2 1 1 a b 7 c 9 , T r i a l   B a l a n c e _ d e d 4 0 b 8 8 - c 7 3 2 - 4 3 2 9 - a 3 9 f - e e 5 6 0 d 6 8 e 4 d 4 , G e n e r a l   L e d g e r _ b 3 0 e 4 a f c - 6 5 4 6 - 4 8 6 0 - 9 c 1 7 - 3 0 1 a 4 7 7 a 0 b 5 4 , I S C O A _ f 1 6 6 0 9 c f - e 7 b 7 - 4 1 6 6 - a 4 5 2 - d 8 0 3 8 8 5 5 7 f a 1 ] ] > < / C u s t o m C o n t e n t > < / G e m i n i > 
</file>

<file path=customXml/item3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 C O A 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K e y > < / a : K e y > < a : V a l u e   i : t y p e = " T a b l e W i d g e t B a s e V i e w S t a t e " / > < / a : K e y V a l u e O f D i a g r a m O b j e c t K e y a n y T y p e z b w N T n L X > < a : K e y V a l u e O f D i a g r a m O b j e c t K e y a n y T y p e z b w N T n L X > < a : K e y > < K e y > C o l u m n s \ A c c o u n t   N a m e < / K e y > < / a : K e y > < a : V a l u e   i : t y p e = " T a b l e W i d g e t B a s e V i e w S t a t e " / > < / a : K e y V a l u e O f D i a g r a m O b j e c t K e y a n y T y p e z b w N T n L X > < a : K e y V a l u e O f D i a g r a m O b j e c t K e y a n y T y p e z b w N T n L X > < a : K e y > < K e y > C o l u m n s \ A c c   #   w i t h   N a m e < / K e y > < / a : K e y > < a : V a l u e   i : t y p e = " T a b l e W i d g e t B a s e V i e w S t a t e " / > < / a : K e y V a l u e O f D i a g r a m O b j e c t K e y a n y T y p e z b w N T n L X > < a : K e y V a l u e O f D i a g r a m O b j e c t K e y a n y T y p e z b w N T n L X > < a : K e y > < K e y > C o l u m n s \ C l a s s < / 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 C o l u m n s \ C a s h   F l o w   C l a s s < / K e y > < / a : K e y > < a : V a l u e   i : t y p e = " T a b l e W i d g e t B a s e V i e w S t a t e " / > < / a : K e y V a l u e O f D i a g r a m O b j e c t K e y a n y T y p e z b w N T n L X > < a : K e y V a l u e O f D i a g r a m O b j e c t K e y a n y T y p e z b w N T n L X > < a : K e y > < K e y > C o l u m n s \ C l a s s   O r d e r < / K e y > < / a : K e y > < a : V a l u e   i : t y p e = " T a b l e W i d g e t B a s e V i e w S t a t e " / > < / a : K e y V a l u e O f D i a g r a m O b j e c t K e y a n y T y p e z b w N T n L X > < a : K e y V a l u e O f D i a g r a m O b j e c t K e y a n y T y p e z b w N T n L X > < a : K e y > < K e y > C o l u m n s \ G r o u p   O r d e r < / K e y > < / a : K e y > < a : V a l u e   i : t y p e = " T a b l e W i d g e t B a s e V i e w S t a t e " / > < / a : K e y V a l u e O f D i a g r a m O b j e c t K e y a n y T y p e z b w N T n L X > < a : K e y V a l u e O f D i a g r a m O b j e c t K e y a n y T y p e z b w N T n L X > < a : K e y > < K e y > C o l u m n s \ S t a t e m e n t < / K e y > < / a : K e y > < a : V a l u e   i : t y p e = " T a b l e W i d g e t B a s e V i e w S t a t e " / > < / a : K e y V a l u e O f D i a g r a m O b j e c t K e y a n y T y p e z b w N T n L X > < a : K e y V a l u e O f D i a g r a m O b j e c t K e y a n y T y p e z b w N T n L X > < a : K e y > < K e y > C o l u m n s \ I S   C l a s s < / K e y > < / a : K e y > < a : V a l u e   i : t y p e = " T a b l e W i d g e t B a s e V i e w S t a t e " / > < / a : K e y V a l u e O f D i a g r a m O b j e c t K e y a n y T y p e z b w N T n L X > < a : K e y V a l u e O f D i a g r a m O b j e c t K e y a n y T y p e z b w N T n L X > < a : K e y > < K e y > C o l u m n s \ G L   D i s p l a y 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 B a l a n c e   S h e e t 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 B a l a n c e   S h e e t 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 E A M o n t h s 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 E A M o n t h s 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 C o l u m n s \ M o n t h 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 G e n e r a l   J o u r n a l 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 G e n e r a l   J o u r n a l 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 C a l e n d a r 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 C o l u m n s \ M o n t h 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 J E D e t a i l 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 J E D e t a i l 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 C o l u m n s \ R e f < / K e y > < / a : K e y > < a : V a l u e   i : t y p e = " T a b l e W i d g e t B a s e V i e w S t a t e " / > < / a : K e y V a l u e O f D i a g r a m O b j e c t K e y a n y T y p e z b w N T n L X > < a : K e y V a l u e O f D i a g r a m O b j e c t K e y a n y T y p e z b w N T n L X > < a : K e y > < K e y > C o l u m n s \ D e s c r i p t i o n < / K e y > < / a : K e y > < a : V a l u e   i : t y p e = " T a b l e W i d g e t B a s e V i e w S t a t e " / > < / a : K e y V a l u e O f D i a g r a m O b j e c t K e y a n y T y p e z b w N T n L X > < a : K e y V a l u e O f D i a g r a m O b j e c t K e y a n y T y p e z b w N T n L X > < a : K e y > < K e y > C o l u m n s \ S o u r c e   J o u r n a l 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 T r a n s a c t i o n s 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 T r a n s a c t i o n s 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 C o l u m n s \ R e f < / K e y > < / a : K e y > < a : V a l u e   i : t y p e = " T a b l e W i d g e t B a s e V i e w S t a t e " / > < / a : K e y V a l u e O f D i a g r a m O b j e c t K e y a n y T y p e z b w N T n L X > < a : K e y V a l u e O f D i a g r a m O b j e c t K e y a n y T y p e z b w N T n L X > < a : K e y > < K e y > C o l u m n s \ A c c o u n t   # < / K e y > < / a : K e y > < a : V a l u e   i : t y p e = " T a b l e W i d g e t B a s e V i e w S t a t e " / > < / a : K e y V a l u e O f D i a g r a m O b j e c t K e y a n y T y p e z b w N T n L X > < a : K e y V a l u e O f D i a g r a m O b j e c t K e y a n y T y p e z b w N T n L X > < a : K e y > < K e y > C o l u m n s \ C u s t o m e r   I D < / K e y > < / a : K e y > < a : V a l u e   i : t y p e = " T a b l e W i d g e t B a s e V i e w S t a t e " / > < / a : K e y V a l u e O f D i a g r a m O b j e c t K e y a n y T y p e z b w N T n L X > < a : K e y V a l u e O f D i a g r a m O b j e c t K e y a n y T y p e z b w N T n L X > < a : K e y > < K e y > C o l u m n s \ A m o u n t 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 S C F < / 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 S C F < / 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 C o l u m n s \ C l a s s < / K e y > < / a : K e y > < a : V a l u e   i : t y p e = " T a b l e W i d g e t B a s e V i e w S t a t e " / > < / a : K e y V a l u e O f D i a g r a m O b j e c t K e y a n y T y p e z b w N T n L X > < a : K e y V a l u e O f D i a g r a m O b j e c t K e y a n y T y p e z b w N T n L X > < a : K e y > < K e y > C o l u m n s \ H e a d i n g < / K e y > < / a : K e y > < a : V a l u e   i : t y p e = " T a b l e W i d g e t B a s e V i e w S t a t e " / > < / a : K e y V a l u e O f D i a g r a m O b j e c t K e y a n y T y p e z b w N T n L X > < a : K e y V a l u e O f D i a g r a m O b j e c t K e y a n y T y p e z b w N T n L X > < a : K e y > < K e y > C o l u m n s \ S u b h e a d i n g < / K e y > < / a : K e y > < a : V a l u e   i : t y p e = " T a b l e W i d g e t B a s e V i e w S t a t e " / > < / a : K e y V a l u e O f D i a g r a m O b j e c t K e y a n y T y p e z b w N T n L X > < a : K e y V a l u e O f D i a g r a m O b j e c t K e y a n y T y p e z b w N T n L X > < a : K e y > < K e y > C o l u m n s \ H e a d i n g   L e v e l < / K e y > < / a : K e y > < a : V a l u e   i : t y p e = " T a b l e W i d g e t B a s e V i e w S t a t e " / > < / a : K e y V a l u e O f D i a g r a m O b j e c t K e y a n y T y p e z b w N T n L X > < a : K e y V a l u e O f D i a g r a m O b j e c t K e y a n y T y p e z b w N T n L X > < a : K e y > < K e y > C o l u m n s \ S u b H e a d   L e v e l < / K e y > < / a : K e y > < a : V a l u e   i : t y p e = " T a b l e W i d g e t B a s e V i e w S t a t e " / > < / a : K e y V a l u e O f D i a g r a m O b j e c t K e y a n y T y p e z b w N T n L X > < a : K e y V a l u e O f D i a g r a m O b j e c t K e y a n y T y p e z b w N T n L X > < a : K e y > < K e y > C o l u m n s \ S u b H e a d   S o r t 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 G L D i s p l a y 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 G L D i s p l a y 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 C o l u m n s \ D i s p l a y   O r d e r < / K e y > < / a : K e y > < a : V a l u e   i : t y p e = " T a b l e W i d g e t B a s e V i e w S t a t e " / > < / a : K e y V a l u e O f D i a g r a m O b j e c t K e y a n y T y p e z b w N T n L X > < a : K e y V a l u e O f D i a g r a m O b j e c t K e y a n y T y p e z b w N T n L X > < a : K e y > < K e y > C o l u m n s \ G L   P e r i o d 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 B u d g e t s 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 B u d g e t s 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 C o l u m n s \ A m o u n t 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 _ H e l p e r s 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 _ H e l p e r s 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 C a s h   F l o w s 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 C a s h   F l o w s 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 T r i a l   B a l a n c e 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 T r i a l   B a l a n c e 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 E x p e c t e d   A c t u a l s 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 E x p e c t e d   A c t u a l s 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 G e n e r a l   L e d g e r 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 G e n e r a l   L e d g e r 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 I n c o m e   S t a t e m e n t 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 I n c o m e   S t a t e m e n t 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 I S C O A 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 I S C O A 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 C o l u m n s \ C l a s s < / K e y > < / a : K e y > < a : V a l u e   i : t y p e = " T a b l e W i d g e t B a s e V i e w S t a t e " / > < / a : K e y V a l u e O f D i a g r a m O b j e c t K e y a n y T y p e z b w N T n L X > < a : K e y V a l u e O f D i a g r a m O b j e c t K e y a n y T y p e z b w N T n L X > < a : K e y > < K e y > C o l u m n s \ H e a d i n g < / K e y > < / a : K e y > < a : V a l u e   i : t y p e = " T a b l e W i d g e t B a s e V i e w S t a t e " / > < / a : K e y V a l u e O f D i a g r a m O b j e c t K e y a n y T y p e z b w N T n L X > < a : K e y V a l u e O f D i a g r a m O b j e c t K e y a n y T y p e z b w N T n L X > < a : K e y > < K e y > C o l u m n s \ S u b h e a d i n g < / K e y > < / a : K e y > < a : V a l u e   i : t y p e = " T a b l e W i d g e t B a s e V i e w S t a t e " / > < / a : K e y V a l u e O f D i a g r a m O b j e c t K e y a n y T y p e z b w N T n L X > < a : K e y V a l u e O f D i a g r a m O b j e c t K e y a n y T y p e z b w N T n L X > < a : K e y > < K e y > C o l u m n s \ H e a d i n g   L e v e l < / K e y > < / a : K e y > < a : V a l u e   i : t y p e = " T a b l e W i d g e t B a s e V i e w S t a t e " / > < / a : K e y V a l u e O f D i a g r a m O b j e c t K e y a n y T y p e z b w N T n L X > < a : K e y V a l u e O f D i a g r a m O b j e c t K e y a n y T y p e z b w N T n L X > < a : K e y > < K e y > C o l u m n s \ S u b H e a d   L e v e l < / K e y > < / a : K e y > < a : V a l u e   i : t y p e = " T a b l e W i d g e t B a s e V i e w S t a t e " / > < / a : K e y V a l u e O f D i a g r a m O b j e c t K e y a n y T y p e z b w N T n L X > < a : K e y V a l u e O f D i a g r a m O b j e c t K e y a n y T y p e z b w N T n L X > < a : K e y > < K e y > C o l u m n s \ S u b H e a d   S o r t 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7.xml>��< ? x m l   v e r s i o n = " 1 . 0 "   e n c o d i n g = " U T F - 1 6 " ? > < G e m i n i   x m l n s = " h t t p : / / g e m i n i / p i v o t c u s t o m i z a t i o n / T a b l e X M L _ I S C O A _ f 1 6 6 0 9 c f - e 7 b 7 - 4 1 6 6 - a 4 5 2 - d 8 0 3 8 8 5 5 7 f a 1 " > < C u s t o m C o n t e n t > < ! [ C D A T A [ < T a b l e W i d g e t G r i d S e r i a l i z a t i o n   x m l n s : x s d = " h t t p : / / w w w . w 3 . o r g / 2 0 0 1 / X M L S c h e m a "   x m l n s : x s i = " h t t p : / / w w w . w 3 . o r g / 2 0 0 1 / X M L S c h e m a - i n s t a n c e " > < C o l u m n S u g g e s t e d T y p e   / > < C o l u m n F o r m a t   / > < C o l u m n A c c u r a c y   / > < C o l u m n C u r r e n c y S y m b o l   / > < C o l u m n P o s i t i v e P a t t e r n   / > < C o l u m n N e g a t i v e P a t t e r n   / > < C o l u m n W i d t h s > < i t e m > < k e y > < s t r i n g > C l a s s < / s t r i n g > < / k e y > < v a l u e > < i n t > 6 7 < / i n t > < / v a l u e > < / i t e m > < i t e m > < k e y > < s t r i n g > H e a d i n g < / s t r i n g > < / k e y > < v a l u e > < i n t > 1 2 6 < / i n t > < / v a l u e > < / i t e m > < i t e m > < k e y > < s t r i n g > S u b h e a d i n g < / s t r i n g > < / k e y > < v a l u e > < i n t > 1 4 5 < / i n t > < / v a l u e > < / i t e m > < i t e m > < k e y > < s t r i n g > H e a d i n g   L e v e l < / s t r i n g > < / k e y > < v a l u e > < i n t > 1 2 3 < / i n t > < / v a l u e > < / i t e m > < i t e m > < k e y > < s t r i n g > S u b H e a d   L e v e l < / s t r i n g > < / k e y > < v a l u e > < i n t > 1 2 7 < / i n t > < / v a l u e > < / i t e m > < i t e m > < k e y > < s t r i n g > S u b H e a d   S o r t < / s t r i n g > < / k e y > < v a l u e > < i n t > 1 1 9 < / i n t > < / v a l u e > < / i t e m > < / C o l u m n W i d t h s > < C o l u m n D i s p l a y I n d e x > < i t e m > < k e y > < s t r i n g > C l a s s < / s t r i n g > < / k e y > < v a l u e > < i n t > 0 < / i n t > < / v a l u e > < / i t e m > < i t e m > < k e y > < s t r i n g > H e a d i n g < / s t r i n g > < / k e y > < v a l u e > < i n t > 1 < / i n t > < / v a l u e > < / i t e m > < i t e m > < k e y > < s t r i n g > S u b h e a d i n g < / s t r i n g > < / k e y > < v a l u e > < i n t > 2 < / i n t > < / v a l u e > < / i t e m > < i t e m > < k e y > < s t r i n g > H e a d i n g   L e v e l < / s t r i n g > < / k e y > < v a l u e > < i n t > 3 < / i n t > < / v a l u e > < / i t e m > < i t e m > < k e y > < s t r i n g > S u b H e a d   L e v e l < / s t r i n g > < / k e y > < v a l u e > < i n t > 4 < / i n t > < / v a l u e > < / i t e m > < i t e m > < k e y > < s t r i n g > S u b H e a d   S o r t < / s t r i n g > < / k e y > < v a l u e > < i n t > 5 < / 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 G L D i s p l a y 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 G L D i s p l a y 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 C o l u m n s \ D i s p l a y   O r d e r < / K e y > < / D i a g r a m O b j e c t K e y > < D i a g r a m O b j e c t K e y > < K e y > C o l u m n s \ G L   P e r i o d 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 C o l u m n s \ D i s p l a y   O r d e r < / K e y > < / a : K e y > < a : V a l u e   i : t y p e = " M e a s u r e G r i d N o d e V i e w S t a t e " > < L a y e d O u t > t r u e < / L a y e d O u t > < / a : V a l u e > < / a : K e y V a l u e O f D i a g r a m O b j e c t K e y a n y T y p e z b w N T n L X > < a : K e y V a l u e O f D i a g r a m O b j e c t K e y a n y T y p e z b w N T n L X > < a : K e y > < K e y > C o l u m n s \ G L   P e r i o d < / K e y > < / a : K e y > < a : V a l u e   i : t y p e = " M e a s u r e G r i d N o d e V i e w S t a t e " > < C o l u m n > 1 < / C o l u m n > < L a y e d O u t > t r u e < / L a y e d O u t > < / a : V a l u e > < / a : K e y V a l u e O f D i a g r a m O b j e c t K e y a n y T y p e z b w N T n L X > < / V i e w S t a t e s > < / D i a g r a m M a n a g e r . S e r i a l i z a b l e D i a g r a m > < D i a g r a m M a n a g e r . S e r i a l i z a b l e D i a g r a m > < A d a p t e r   i : t y p e = " M e a s u r e D i a g r a m S a n d b o x A d a p t e r " > < T a b l e N a m e > S C F < / 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 S C F < / 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 C o l u m n s \ C l a s s < / K e y > < / D i a g r a m O b j e c t K e y > < D i a g r a m O b j e c t K e y > < K e y > C o l u m n s \ H e a d i n g < / K e y > < / D i a g r a m O b j e c t K e y > < D i a g r a m O b j e c t K e y > < K e y > C o l u m n s \ S u b h e a d i n g < / K e y > < / D i a g r a m O b j e c t K e y > < D i a g r a m O b j e c t K e y > < K e y > C o l u m n s \ H e a d i n g   L e v e l < / K e y > < / D i a g r a m O b j e c t K e y > < D i a g r a m O b j e c t K e y > < K e y > C o l u m n s \ S u b H e a d   L e v e l < / K e y > < / D i a g r a m O b j e c t K e y > < D i a g r a m O b j e c t K e y > < K e y > C o l u m n s \ S u b H e a d   S o r t 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 C o l u m n s \ C l a s s < / K e y > < / a : K e y > < a : V a l u e   i : t y p e = " M e a s u r e G r i d N o d e V i e w S t a t e " > < L a y e d O u t > t r u e < / L a y e d O u t > < / a : V a l u e > < / a : K e y V a l u e O f D i a g r a m O b j e c t K e y a n y T y p e z b w N T n L X > < a : K e y V a l u e O f D i a g r a m O b j e c t K e y a n y T y p e z b w N T n L X > < a : K e y > < K e y > C o l u m n s \ H e a d i n g < / K e y > < / a : K e y > < a : V a l u e   i : t y p e = " M e a s u r e G r i d N o d e V i e w S t a t e " > < C o l u m n > 1 < / C o l u m n > < L a y e d O u t > t r u e < / L a y e d O u t > < / a : V a l u e > < / a : K e y V a l u e O f D i a g r a m O b j e c t K e y a n y T y p e z b w N T n L X > < a : K e y V a l u e O f D i a g r a m O b j e c t K e y a n y T y p e z b w N T n L X > < a : K e y > < K e y > C o l u m n s \ S u b h e a d i n g < / K e y > < / a : K e y > < a : V a l u e   i : t y p e = " M e a s u r e G r i d N o d e V i e w S t a t e " > < C o l u m n > 2 < / C o l u m n > < L a y e d O u t > t r u e < / L a y e d O u t > < / a : V a l u e > < / a : K e y V a l u e O f D i a g r a m O b j e c t K e y a n y T y p e z b w N T n L X > < a : K e y V a l u e O f D i a g r a m O b j e c t K e y a n y T y p e z b w N T n L X > < a : K e y > < K e y > C o l u m n s \ H e a d i n g   L e v e l < / K e y > < / a : K e y > < a : V a l u e   i : t y p e = " M e a s u r e G r i d N o d e V i e w S t a t e " > < C o l u m n > 3 < / C o l u m n > < L a y e d O u t > t r u e < / L a y e d O u t > < / a : V a l u e > < / a : K e y V a l u e O f D i a g r a m O b j e c t K e y a n y T y p e z b w N T n L X > < a : K e y V a l u e O f D i a g r a m O b j e c t K e y a n y T y p e z b w N T n L X > < a : K e y > < K e y > C o l u m n s \ S u b H e a d   L e v e l < / K e y > < / a : K e y > < a : V a l u e   i : t y p e = " M e a s u r e G r i d N o d e V i e w S t a t e " > < C o l u m n > 4 < / C o l u m n > < L a y e d O u t > t r u e < / L a y e d O u t > < / a : V a l u e > < / a : K e y V a l u e O f D i a g r a m O b j e c t K e y a n y T y p e z b w N T n L X > < a : K e y V a l u e O f D i a g r a m O b j e c t K e y a n y T y p e z b w N T n L X > < a : K e y > < K e y > C o l u m n s \ S u b H e a d   S o r t < / K e y > < / a : K e y > < a : V a l u e   i : t y p e = " M e a s u r e G r i d N o d e V i e w S t a t e " > < C o l u m n > 5 < / C o l u m n > < L a y e d O u t > t r u e < / L a y e d O u t > < / a : V a l u e > < / 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 C o l u m n s \ Y e a r < / K e y > < / D i a g r a m O b j e c t K e y > < D i a g r a m O b j e c t K e y > < K e y > C o l u m n s \ Q u a r t e r < / K e y > < / D i a g r a m O b j e c t K e y > < D i a g r a m O b j e c t K e y > < K e y > C o l u m n s \ M o n t h < / K e y > < / D i a g r a m O b j e c t K e y > < D i a g r a m O b j e c t K e y > < K e y > C o l u m n s \ M o n t h 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 C o l u m n s \ Q u a r t e r < / K e y > < / a : K e y > < a : V a l u e   i : t y p e = " M e a s u r e G r i d N o d e V i e w S t a t e " > < C o l u m n > 2 < / C o l u m n > < L a y e d O u t > t r u e < / L a y e d O u t > < / a : V a l u e > < / a : K e y V a l u e O f D i a g r a m O b j e c t K e y a n y T y p e z b w N T n L X > < a : K e y V a l u e O f D i a g r a m O b j e c t K e y a n y T y p e z b w N T n L X > < a : K e y > < K e y > C o l u m n s \ M o n t h < / K e y > < / a : K e y > < a : V a l u e   i : t y p e = " M e a s u r e G r i d N o d e V i e w S t a t e " > < C o l u m n > 3 < / C o l u m n > < L a y e d O u t > t r u e < / L a y e d O u t > < / a : V a l u e > < / a : K e y V a l u e O f D i a g r a m O b j e c t K e y a n y T y p e z b w N T n L X > < a : K e y V a l u e O f D i a g r a m O b j e c t K e y a n y T y p e z b w N T n L X > < a : K e y > < K e y > C o l u m n s \ M o n t h   N a m e < / K e y > < / a : K e y > < a : V a l u e   i : t y p e = " M e a s u r e G r i d N o d e V i e w S t a t e " > < C o l u m n > 4 < / C o l u m n > < L a y e d O u t > t r u e < / L a y e d O u t > < / a : V a l u e > < / a : K e y V a l u e O f D i a g r a m O b j e c t K e y a n y T y p e z b w N T n L X > < / V i e w S t a t e s > < / D i a g r a m M a n a g e r . S e r i a l i z a b l e D i a g r a m > < D i a g r a m M a n a g e r . S e r i a l i z a b l e D i a g r a m > < A d a p t e r   i : t y p e = " M e a s u r e D i a g r a m S a n d b o x A d a p t e r " > < T a b l e N a m e > E A M o n t h s 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 E A M o n t h s 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 C o l u m n s \ M o n t h < / K e y > < / D i a g r a m O b j e c t K e y > < D i a g r a m O b j e c t K e y > < K e y > C o l u m n s \ M o n t h 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 C o l u m n s \ M o n t h < / K e y > < / a : K e y > < a : V a l u e   i : t y p e = " M e a s u r e G r i d N o d e V i e w S t a t e " > < L a y e d O u t > t r u e < / L a y e d O u t > < / a : V a l u e > < / a : K e y V a l u e O f D i a g r a m O b j e c t K e y a n y T y p e z b w N T n L X > < a : K e y V a l u e O f D i a g r a m O b j e c t K e y a n y T y p e z b w N T n L X > < a : K e y > < K e y > C o l u m n s \ M o n t h   N a m e < / K e y > < / a : K e y > < a : V a l u e   i : t y p e = " M e a s u r e G r i d N o d e V i e w S t a t e " > < C o l u m n > 1 < / C o l u m n > < L a y e d O u t > t r u e < / L a y e d O u t > < / a : V a l u e > < / a : K e y V a l u e O f D i a g r a m O b j e c t K e y a n y T y p e z b w N T n L X > < / V i e w S t a t e s > < / D i a g r a m M a n a g e r . S e r i a l i z a b l e D i a g r a m > < D i a g r a m M a n a g e r . S e r i a l i z a b l e D i a g r a m > < A d a p t e r   i : t y p e = " M e a s u r e D i a g r a m S a n d b o x A d a p t e r " > < T a b l e N a m e > G e n e r a l   J o u r n a l 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 G e n e r a l   J o u r n a l 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 M e a s u r e s \ D e b i t   $   -   S e l e c t e d < / K e y > < / D i a g r a m O b j e c t K e y > < D i a g r a m O b j e c t K e y > < K e y > M e a s u r e s \ D e b i t   $   -   S e l e c t e d \ T a g I n f o \ F o r m u l a < / K e y > < / D i a g r a m O b j e c t K e y > < D i a g r a m O b j e c t K e y > < K e y > M e a s u r e s \ D e b i t   $   -   S e l e c t e d \ T a g I n f o \ V a l u e < / K e y > < / D i a g r a m O b j e c t K e y > < D i a g r a m O b j e c t K e y > < K e y > M e a s u r e s \ C r e d i t   $   -   S e l e c t e d < / K e y > < / D i a g r a m O b j e c t K e y > < D i a g r a m O b j e c t K e y > < K e y > M e a s u r e s \ C r e d i t   $   -   S e l e c t e d \ T a g I n f o \ F o r m u l a < / K e y > < / D i a g r a m O b j e c t K e y > < D i a g r a m O b j e c t K e y > < K e y > M e a s u r e s \ C r e d i t   $   -   S e l e c t e d \ T a g I n f o \ V a l u e < / K e y > < / D i a g r a m O b j e c t K e y > < D i a g r a m O b j e c t K e y > < K e y > C o l u m n s \ M e a s u r e s 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 M e a s u r e s \ D e b i t   $   -   S e l e c t e d < / K e y > < / a : K e y > < a : V a l u e   i : t y p e = " M e a s u r e G r i d N o d e V i e w S t a t e " > < L a y e d O u t > t r u e < / L a y e d O u t > < / a : V a l u e > < / a : K e y V a l u e O f D i a g r a m O b j e c t K e y a n y T y p e z b w N T n L X > < a : K e y V a l u e O f D i a g r a m O b j e c t K e y a n y T y p e z b w N T n L X > < a : K e y > < K e y > M e a s u r e s \ D e b i t   $   -   S e l e c t e d \ T a g I n f o \ F o r m u l a < / K e y > < / a : K e y > < a : V a l u e   i : t y p e = " M e a s u r e G r i d V i e w S t a t e I D i a g r a m T a g A d d i t i o n a l I n f o " / > < / a : K e y V a l u e O f D i a g r a m O b j e c t K e y a n y T y p e z b w N T n L X > < a : K e y V a l u e O f D i a g r a m O b j e c t K e y a n y T y p e z b w N T n L X > < a : K e y > < K e y > M e a s u r e s \ D e b i t   $   -   S e l e c t e d \ T a g I n f o \ V a l u e < / K e y > < / a : K e y > < a : V a l u e   i : t y p e = " M e a s u r e G r i d V i e w S t a t e I D i a g r a m T a g A d d i t i o n a l I n f o " / > < / a : K e y V a l u e O f D i a g r a m O b j e c t K e y a n y T y p e z b w N T n L X > < a : K e y V a l u e O f D i a g r a m O b j e c t K e y a n y T y p e z b w N T n L X > < a : K e y > < K e y > M e a s u r e s \ C r e d i t   $   -   S e l e c t e d < / K e y > < / a : K e y > < a : V a l u e   i : t y p e = " M e a s u r e G r i d N o d e V i e w S t a t e " > < L a y e d O u t > t r u e < / L a y e d O u t > < R o w > 1 < / R o w > < / a : V a l u e > < / a : K e y V a l u e O f D i a g r a m O b j e c t K e y a n y T y p e z b w N T n L X > < a : K e y V a l u e O f D i a g r a m O b j e c t K e y a n y T y p e z b w N T n L X > < a : K e y > < K e y > M e a s u r e s \ C r e d i t   $   -   S e l e c t e d \ T a g I n f o \ F o r m u l a < / K e y > < / a : K e y > < a : V a l u e   i : t y p e = " M e a s u r e G r i d V i e w S t a t e I D i a g r a m T a g A d d i t i o n a l I n f o " / > < / a : K e y V a l u e O f D i a g r a m O b j e c t K e y a n y T y p e z b w N T n L X > < a : K e y V a l u e O f D i a g r a m O b j e c t K e y a n y T y p e z b w N T n L X > < a : K e y > < K e y > M e a s u r e s \ C r e d i t   $   -   S e l e c t e d \ T a g I n f o \ V a l u e < / K e y > < / a : K e y > < a : V a l u e   i : t y p e = " M e a s u r e G r i d V i e w S t a t e I D i a g r a m T a g A d d i t i o n a l I n f o " / > < / a : K e y V a l u e O f D i a g r a m O b j e c t K e y a n y T y p e z b w N T n L X > < a : K e y V a l u e O f D i a g r a m O b j e c t K e y a n y T y p e z b w N T n L X > < a : K e y > < K e y > C o l u m n s \ M e a s u r e s < / K e y > < / a : K e y > < a : V a l u e   i : t y p e = " M e a s u r e G r i d N o d e V i e w S t a t e " > < L a y e d O u t > t r u e < / L a y e d O u t > < / a : V a l u e > < / a : K e y V a l u e O f D i a g r a m O b j e c t K e y a n y T y p e z b w N T n L X > < / V i e w S t a t e s > < / D i a g r a m M a n a g e r . S e r i a l i z a b l e D i a g r a m > < D i a g r a m M a n a g e r . S e r i a l i z a b l e D i a g r a m > < A d a p t e r   i : t y p e = " M e a s u r e D i a g r a m S a n d b o x A d a p t e r " > < T a b l e N a m e > I n c o m e   S t a t e m e n t 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 I n c o m e   S t a t e m e n t 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 M e a s u r e s \ A c t u a l   $   -   S e l e c t e d < / K e y > < / D i a g r a m O b j e c t K e y > < D i a g r a m O b j e c t K e y > < K e y > M e a s u r e s \ A c t u a l   $   -   S e l e c t e d \ T a g I n f o \ F o r m u l a < / K e y > < / D i a g r a m O b j e c t K e y > < D i a g r a m O b j e c t K e y > < K e y > M e a s u r e s \ A c t u a l   $   -   S e l e c t e d \ T a g I n f o \ V a l u e < / K e y > < / D i a g r a m O b j e c t K e y > < D i a g r a m O b j e c t K e y > < K e y > M e a s u r e s \ A c t u a l   $   -   Y T D < / K e y > < / D i a g r a m O b j e c t K e y > < D i a g r a m O b j e c t K e y > < K e y > M e a s u r e s \ A c t u a l   $   -   Y T D \ T a g I n f o \ F o r m u l a < / K e y > < / D i a g r a m O b j e c t K e y > < D i a g r a m O b j e c t K e y > < K e y > M e a s u r e s \ A c t u a l   $   -   Y T D \ T a g I n f o \ V a l u e < / K e y > < / D i a g r a m O b j e c t K e y > < D i a g r a m O b j e c t K e y > < K e y > M e a s u r e s \ R e v e n u e   $   -   S e l e c t e d < / K e y > < / D i a g r a m O b j e c t K e y > < D i a g r a m O b j e c t K e y > < K e y > M e a s u r e s \ R e v e n u e   $   -   S e l e c t e d \ T a g I n f o \ F o r m u l a < / K e y > < / D i a g r a m O b j e c t K e y > < D i a g r a m O b j e c t K e y > < K e y > M e a s u r e s \ R e v e n u e   $   -   S e l e c t e d \ T a g I n f o \ V a l u e < / K e y > < / D i a g r a m O b j e c t K e y > < D i a g r a m O b j e c t K e y > < K e y > M e a s u r e s \ A c t u a l   %   o f   R e v e n u e   -   S e l e c t e d < / K e y > < / D i a g r a m O b j e c t K e y > < D i a g r a m O b j e c t K e y > < K e y > M e a s u r e s \ A c t u a l   %   o f   R e v e n u e   -   S e l e c t e d \ T a g I n f o \ F o r m u l a < / K e y > < / D i a g r a m O b j e c t K e y > < D i a g r a m O b j e c t K e y > < K e y > M e a s u r e s \ A c t u a l   %   o f   R e v e n u e   -   S e l e c t e d \ T a g I n f o \ V a l u e < / K e y > < / D i a g r a m O b j e c t K e y > < D i a g r a m O b j e c t K e y > < K e y > M e a s u r e s \ B u d g e t   $   -   S e l e c t e d < / K e y > < / D i a g r a m O b j e c t K e y > < D i a g r a m O b j e c t K e y > < K e y > M e a s u r e s \ B u d g e t   $   -   S e l e c t e d \ T a g I n f o \ F o r m u l a < / K e y > < / D i a g r a m O b j e c t K e y > < D i a g r a m O b j e c t K e y > < K e y > M e a s u r e s \ B u d g e t   $   -   S e l e c t e d \ T a g I n f o \ V a l u e < / K e y > < / D i a g r a m O b j e c t K e y > < D i a g r a m O b j e c t K e y > < K e y > M e a s u r e s \ B u d g e t   $   R e v e n u e   -   S e l e c t e d < / K e y > < / D i a g r a m O b j e c t K e y > < D i a g r a m O b j e c t K e y > < K e y > M e a s u r e s \ B u d g e t   $   R e v e n u e   -   S e l e c t e d \ T a g I n f o \ F o r m u l a < / K e y > < / D i a g r a m O b j e c t K e y > < D i a g r a m O b j e c t K e y > < K e y > M e a s u r e s \ B u d g e t   $   R e v e n u e   -   S e l e c t e d \ T a g I n f o \ V a l u e < / K e y > < / D i a g r a m O b j e c t K e y > < D i a g r a m O b j e c t K e y > < K e y > M e a s u r e s \ B u d g e t   %   o f   R e v e n u e   -   S e l e c t e d < / K e y > < / D i a g r a m O b j e c t K e y > < D i a g r a m O b j e c t K e y > < K e y > M e a s u r e s \ B u d g e t   %   o f   R e v e n u e   -   S e l e c t e d \ T a g I n f o \ F o r m u l a < / K e y > < / D i a g r a m O b j e c t K e y > < D i a g r a m O b j e c t K e y > < K e y > M e a s u r e s \ B u d g e t   %   o f   R e v e n u e   -   S e l e c t e d \ T a g I n f o \ V a l u e < / K e y > < / D i a g r a m O b j e c t K e y > < D i a g r a m O b j e c t K e y > < K e y > M e a s u r e s \ V a r i a n c e   $   -   S e l e c t e d < / K e y > < / D i a g r a m O b j e c t K e y > < D i a g r a m O b j e c t K e y > < K e y > M e a s u r e s \ V a r i a n c e   $   -   S e l e c t e d \ T a g I n f o \ F o r m u l a < / K e y > < / D i a g r a m O b j e c t K e y > < D i a g r a m O b j e c t K e y > < K e y > M e a s u r e s \ V a r i a n c e   $   -   S e l e c t e d \ T a g I n f o \ V a l u e < / K e y > < / D i a g r a m O b j e c t K e y > < D i a g r a m O b j e c t K e y > < K e y > M e a s u r e s \ V a r i a n c e   %   -   S e l e c t e d < / K e y > < / D i a g r a m O b j e c t K e y > < D i a g r a m O b j e c t K e y > < K e y > M e a s u r e s \ V a r i a n c e   %   -   S e l e c t e d \ T a g I n f o \ F o r m u l a < / K e y > < / D i a g r a m O b j e c t K e y > < D i a g r a m O b j e c t K e y > < K e y > M e a s u r e s \ V a r i a n c e   %   -   S e l e c t e d \ T a g I n f o \ V a l u e < / K e y > < / D i a g r a m O b j e c t K e y > < D i a g r a m O b j e c t K e y > < K e y > M e a s u r e s \ A c t u a l   $   -   L T D < / K e y > < / D i a g r a m O b j e c t K e y > < D i a g r a m O b j e c t K e y > < K e y > M e a s u r e s \ A c t u a l   $   -   L T D \ T a g I n f o \ F o r m u l a < / K e y > < / D i a g r a m O b j e c t K e y > < D i a g r a m O b j e c t K e y > < K e y > M e a s u r e s \ A c t u a l   $   -   L T D \ T a g I n f o \ V a l u e < / K e y > < / D i a g r a m O b j e c t K e y > < D i a g r a m O b j e c t K e y > < K e y > M e a s u r e s \ E a r n i n g s   $   -   S e l e c t e d < / K e y > < / D i a g r a m O b j e c t K e y > < D i a g r a m O b j e c t K e y > < K e y > M e a s u r e s \ E a r n i n g s   $   -   S e l e c t e d \ T a g I n f o \ F o r m u l a < / K e y > < / D i a g r a m O b j e c t K e y > < D i a g r a m O b j e c t K e y > < K e y > M e a s u r e s \ E a r n i n g s   $   -   S e l e c t e d \ T a g I n f o \ V a l u e < / K e y > < / D i a g r a m O b j e c t K e y > < D i a g r a m O b j e c t K e y > < K e y > M e a s u r e s \ E a r n i n g s   $   -   Y T D < / K e y > < / D i a g r a m O b j e c t K e y > < D i a g r a m O b j e c t K e y > < K e y > M e a s u r e s \ E a r n i n g s   $   -   Y T D \ T a g I n f o \ F o r m u l a < / K e y > < / D i a g r a m O b j e c t K e y > < D i a g r a m O b j e c t K e y > < K e y > M e a s u r e s \ E a r n i n g s   $   -   Y T D \ T a g I n f o \ V a l u e < / K e y > < / D i a g r a m O b j e c t K e y > < D i a g r a m O b j e c t K e y > < K e y > M e a s u r e s \ E a r n i n g s   $   -   L T D   E o P Y < / K e y > < / D i a g r a m O b j e c t K e y > < D i a g r a m O b j e c t K e y > < K e y > M e a s u r e s \ E a r n i n g s   $   -   L T D   E o P Y \ T a g I n f o \ F o r m u l a < / K e y > < / D i a g r a m O b j e c t K e y > < D i a g r a m O b j e c t K e y > < K e y > M e a s u r e s \ E a r n i n g s   $   -   L T D   E o P Y \ T a g I n f o \ V a l u e < / K e y > < / D i a g r a m O b j e c t K e y > < D i a g r a m O b j e c t K e y > < K e y > C o l u m n s \ M e a s u r e s 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 M e a s u r e s \ A c t u a l   $   -   S e l e c t e d < / K e y > < / a : K e y > < a : V a l u e   i : t y p e = " M e a s u r e G r i d N o d e V i e w S t a t e " > < L a y e d O u t > t r u e < / L a y e d O u t > < / a : V a l u e > < / a : K e y V a l u e O f D i a g r a m O b j e c t K e y a n y T y p e z b w N T n L X > < a : K e y V a l u e O f D i a g r a m O b j e c t K e y a n y T y p e z b w N T n L X > < a : K e y > < K e y > M e a s u r e s \ A c t u a l   $   -   S e l e c t e d \ T a g I n f o \ F o r m u l a < / K e y > < / a : K e y > < a : V a l u e   i : t y p e = " M e a s u r e G r i d V i e w S t a t e I D i a g r a m T a g A d d i t i o n a l I n f o " / > < / a : K e y V a l u e O f D i a g r a m O b j e c t K e y a n y T y p e z b w N T n L X > < a : K e y V a l u e O f D i a g r a m O b j e c t K e y a n y T y p e z b w N T n L X > < a : K e y > < K e y > M e a s u r e s \ A c t u a l   $   -   S e l e c t e d \ T a g I n f o \ V a l u e < / K e y > < / a : K e y > < a : V a l u e   i : t y p e = " M e a s u r e G r i d V i e w S t a t e I D i a g r a m T a g A d d i t i o n a l I n f o " / > < / a : K e y V a l u e O f D i a g r a m O b j e c t K e y a n y T y p e z b w N T n L X > < a : K e y V a l u e O f D i a g r a m O b j e c t K e y a n y T y p e z b w N T n L X > < a : K e y > < K e y > M e a s u r e s \ A c t u a l   $   -   Y T D < / K e y > < / a : K e y > < a : V a l u e   i : t y p e = " M e a s u r e G r i d N o d e V i e w S t a t e " > < L a y e d O u t > t r u e < / L a y e d O u t > < R o w > 1 < / R o w > < / a : V a l u e > < / a : K e y V a l u e O f D i a g r a m O b j e c t K e y a n y T y p e z b w N T n L X > < a : K e y V a l u e O f D i a g r a m O b j e c t K e y a n y T y p e z b w N T n L X > < a : K e y > < K e y > M e a s u r e s \ A c t u a l   $   -   Y T D \ T a g I n f o \ F o r m u l a < / K e y > < / a : K e y > < a : V a l u e   i : t y p e = " M e a s u r e G r i d V i e w S t a t e I D i a g r a m T a g A d d i t i o n a l I n f o " / > < / a : K e y V a l u e O f D i a g r a m O b j e c t K e y a n y T y p e z b w N T n L X > < a : K e y V a l u e O f D i a g r a m O b j e c t K e y a n y T y p e z b w N T n L X > < a : K e y > < K e y > M e a s u r e s \ A c t u a l   $   -   Y T D \ T a g I n f o \ V a l u e < / K e y > < / a : K e y > < a : V a l u e   i : t y p e = " M e a s u r e G r i d V i e w S t a t e I D i a g r a m T a g A d d i t i o n a l I n f o " / > < / a : K e y V a l u e O f D i a g r a m O b j e c t K e y a n y T y p e z b w N T n L X > < a : K e y V a l u e O f D i a g r a m O b j e c t K e y a n y T y p e z b w N T n L X > < a : K e y > < K e y > M e a s u r e s \ R e v e n u e   $   -   S e l e c t e d < / K e y > < / a : K e y > < a : V a l u e   i : t y p e = " M e a s u r e G r i d N o d e V i e w S t a t e " > < L a y e d O u t > t r u e < / L a y e d O u t > < R o w > 2 < / R o w > < / a : V a l u e > < / a : K e y V a l u e O f D i a g r a m O b j e c t K e y a n y T y p e z b w N T n L X > < a : K e y V a l u e O f D i a g r a m O b j e c t K e y a n y T y p e z b w N T n L X > < a : K e y > < K e y > M e a s u r e s \ R e v e n u e   $   -   S e l e c t e d \ T a g I n f o \ F o r m u l a < / K e y > < / a : K e y > < a : V a l u e   i : t y p e = " M e a s u r e G r i d V i e w S t a t e I D i a g r a m T a g A d d i t i o n a l I n f o " / > < / a : K e y V a l u e O f D i a g r a m O b j e c t K e y a n y T y p e z b w N T n L X > < a : K e y V a l u e O f D i a g r a m O b j e c t K e y a n y T y p e z b w N T n L X > < a : K e y > < K e y > M e a s u r e s \ R e v e n u e   $   -   S e l e c t e d \ T a g I n f o \ V a l u e < / K e y > < / a : K e y > < a : V a l u e   i : t y p e = " M e a s u r e G r i d V i e w S t a t e I D i a g r a m T a g A d d i t i o n a l I n f o " / > < / a : K e y V a l u e O f D i a g r a m O b j e c t K e y a n y T y p e z b w N T n L X > < a : K e y V a l u e O f D i a g r a m O b j e c t K e y a n y T y p e z b w N T n L X > < a : K e y > < K e y > M e a s u r e s \ A c t u a l   %   o f   R e v e n u e   -   S e l e c t e d < / K e y > < / a : K e y > < a : V a l u e   i : t y p e = " M e a s u r e G r i d N o d e V i e w S t a t e " > < L a y e d O u t > t r u e < / L a y e d O u t > < R o w > 3 < / R o w > < / a : V a l u e > < / a : K e y V a l u e O f D i a g r a m O b j e c t K e y a n y T y p e z b w N T n L X > < a : K e y V a l u e O f D i a g r a m O b j e c t K e y a n y T y p e z b w N T n L X > < a : K e y > < K e y > M e a s u r e s \ A c t u a l   %   o f   R e v e n u e   -   S e l e c t e d \ T a g I n f o \ F o r m u l a < / K e y > < / a : K e y > < a : V a l u e   i : t y p e = " M e a s u r e G r i d V i e w S t a t e I D i a g r a m T a g A d d i t i o n a l I n f o " / > < / a : K e y V a l u e O f D i a g r a m O b j e c t K e y a n y T y p e z b w N T n L X > < a : K e y V a l u e O f D i a g r a m O b j e c t K e y a n y T y p e z b w N T n L X > < a : K e y > < K e y > M e a s u r e s \ A c t u a l   %   o f   R e v e n u e   -   S e l e c t e d \ T a g I n f o \ V a l u e < / K e y > < / a : K e y > < a : V a l u e   i : t y p e = " M e a s u r e G r i d V i e w S t a t e I D i a g r a m T a g A d d i t i o n a l I n f o " / > < / a : K e y V a l u e O f D i a g r a m O b j e c t K e y a n y T y p e z b w N T n L X > < a : K e y V a l u e O f D i a g r a m O b j e c t K e y a n y T y p e z b w N T n L X > < a : K e y > < K e y > M e a s u r e s \ B u d g e t   $   -   S e l e c t e d < / K e y > < / a : K e y > < a : V a l u e   i : t y p e = " M e a s u r e G r i d N o d e V i e w S t a t e " > < L a y e d O u t > t r u e < / L a y e d O u t > < R o w > 4 < / R o w > < / a : V a l u e > < / a : K e y V a l u e O f D i a g r a m O b j e c t K e y a n y T y p e z b w N T n L X > < a : K e y V a l u e O f D i a g r a m O b j e c t K e y a n y T y p e z b w N T n L X > < a : K e y > < K e y > M e a s u r e s \ B u d g e t   $   -   S e l e c t e d \ T a g I n f o \ F o r m u l a < / K e y > < / a : K e y > < a : V a l u e   i : t y p e = " M e a s u r e G r i d V i e w S t a t e I D i a g r a m T a g A d d i t i o n a l I n f o " / > < / a : K e y V a l u e O f D i a g r a m O b j e c t K e y a n y T y p e z b w N T n L X > < a : K e y V a l u e O f D i a g r a m O b j e c t K e y a n y T y p e z b w N T n L X > < a : K e y > < K e y > M e a s u r e s \ B u d g e t   $   -   S e l e c t e d \ T a g I n f o \ V a l u e < / K e y > < / a : K e y > < a : V a l u e   i : t y p e = " M e a s u r e G r i d V i e w S t a t e I D i a g r a m T a g A d d i t i o n a l I n f o " / > < / a : K e y V a l u e O f D i a g r a m O b j e c t K e y a n y T y p e z b w N T n L X > < a : K e y V a l u e O f D i a g r a m O b j e c t K e y a n y T y p e z b w N T n L X > < a : K e y > < K e y > M e a s u r e s \ B u d g e t   $   R e v e n u e   -   S e l e c t e d < / K e y > < / a : K e y > < a : V a l u e   i : t y p e = " M e a s u r e G r i d N o d e V i e w S t a t e " > < L a y e d O u t > t r u e < / L a y e d O u t > < R o w > 5 < / R o w > < / a : V a l u e > < / a : K e y V a l u e O f D i a g r a m O b j e c t K e y a n y T y p e z b w N T n L X > < a : K e y V a l u e O f D i a g r a m O b j e c t K e y a n y T y p e z b w N T n L X > < a : K e y > < K e y > M e a s u r e s \ B u d g e t   $   R e v e n u e   -   S e l e c t e d \ T a g I n f o \ F o r m u l a < / K e y > < / a : K e y > < a : V a l u e   i : t y p e = " M e a s u r e G r i d V i e w S t a t e I D i a g r a m T a g A d d i t i o n a l I n f o " / > < / a : K e y V a l u e O f D i a g r a m O b j e c t K e y a n y T y p e z b w N T n L X > < a : K e y V a l u e O f D i a g r a m O b j e c t K e y a n y T y p e z b w N T n L X > < a : K e y > < K e y > M e a s u r e s \ B u d g e t   $   R e v e n u e   -   S e l e c t e d \ T a g I n f o \ V a l u e < / K e y > < / a : K e y > < a : V a l u e   i : t y p e = " M e a s u r e G r i d V i e w S t a t e I D i a g r a m T a g A d d i t i o n a l I n f o " / > < / a : K e y V a l u e O f D i a g r a m O b j e c t K e y a n y T y p e z b w N T n L X > < a : K e y V a l u e O f D i a g r a m O b j e c t K e y a n y T y p e z b w N T n L X > < a : K e y > < K e y > M e a s u r e s \ B u d g e t   %   o f   R e v e n u e   -   S e l e c t e d < / K e y > < / a : K e y > < a : V a l u e   i : t y p e = " M e a s u r e G r i d N o d e V i e w S t a t e " > < L a y e d O u t > t r u e < / L a y e d O u t > < R o w > 6 < / R o w > < / a : V a l u e > < / a : K e y V a l u e O f D i a g r a m O b j e c t K e y a n y T y p e z b w N T n L X > < a : K e y V a l u e O f D i a g r a m O b j e c t K e y a n y T y p e z b w N T n L X > < a : K e y > < K e y > M e a s u r e s \ B u d g e t   %   o f   R e v e n u e   -   S e l e c t e d \ T a g I n f o \ F o r m u l a < / K e y > < / a : K e y > < a : V a l u e   i : t y p e = " M e a s u r e G r i d V i e w S t a t e I D i a g r a m T a g A d d i t i o n a l I n f o " / > < / a : K e y V a l u e O f D i a g r a m O b j e c t K e y a n y T y p e z b w N T n L X > < a : K e y V a l u e O f D i a g r a m O b j e c t K e y a n y T y p e z b w N T n L X > < a : K e y > < K e y > M e a s u r e s \ B u d g e t   %   o f   R e v e n u e   -   S e l e c t e d \ T a g I n f o \ V a l u e < / K e y > < / a : K e y > < a : V a l u e   i : t y p e = " M e a s u r e G r i d V i e w S t a t e I D i a g r a m T a g A d d i t i o n a l I n f o " / > < / a : K e y V a l u e O f D i a g r a m O b j e c t K e y a n y T y p e z b w N T n L X > < a : K e y V a l u e O f D i a g r a m O b j e c t K e y a n y T y p e z b w N T n L X > < a : K e y > < K e y > M e a s u r e s \ V a r i a n c e   $   -   S e l e c t e d < / K e y > < / a : K e y > < a : V a l u e   i : t y p e = " M e a s u r e G r i d N o d e V i e w S t a t e " > < L a y e d O u t > t r u e < / L a y e d O u t > < R o w > 7 < / R o w > < / a : V a l u e > < / a : K e y V a l u e O f D i a g r a m O b j e c t K e y a n y T y p e z b w N T n L X > < a : K e y V a l u e O f D i a g r a m O b j e c t K e y a n y T y p e z b w N T n L X > < a : K e y > < K e y > M e a s u r e s \ V a r i a n c e   $   -   S e l e c t e d \ T a g I n f o \ F o r m u l a < / K e y > < / a : K e y > < a : V a l u e   i : t y p e = " M e a s u r e G r i d V i e w S t a t e I D i a g r a m T a g A d d i t i o n a l I n f o " / > < / a : K e y V a l u e O f D i a g r a m O b j e c t K e y a n y T y p e z b w N T n L X > < a : K e y V a l u e O f D i a g r a m O b j e c t K e y a n y T y p e z b w N T n L X > < a : K e y > < K e y > M e a s u r e s \ V a r i a n c e   $   -   S e l e c t e d \ T a g I n f o \ V a l u e < / K e y > < / a : K e y > < a : V a l u e   i : t y p e = " M e a s u r e G r i d V i e w S t a t e I D i a g r a m T a g A d d i t i o n a l I n f o " / > < / a : K e y V a l u e O f D i a g r a m O b j e c t K e y a n y T y p e z b w N T n L X > < a : K e y V a l u e O f D i a g r a m O b j e c t K e y a n y T y p e z b w N T n L X > < a : K e y > < K e y > M e a s u r e s \ V a r i a n c e   %   -   S e l e c t e d < / K e y > < / a : K e y > < a : V a l u e   i : t y p e = " M e a s u r e G r i d N o d e V i e w S t a t e " > < L a y e d O u t > t r u e < / L a y e d O u t > < R o w > 8 < / R o w > < / a : V a l u e > < / a : K e y V a l u e O f D i a g r a m O b j e c t K e y a n y T y p e z b w N T n L X > < a : K e y V a l u e O f D i a g r a m O b j e c t K e y a n y T y p e z b w N T n L X > < a : K e y > < K e y > M e a s u r e s \ V a r i a n c e   %   -   S e l e c t e d \ T a g I n f o \ F o r m u l a < / K e y > < / a : K e y > < a : V a l u e   i : t y p e = " M e a s u r e G r i d V i e w S t a t e I D i a g r a m T a g A d d i t i o n a l I n f o " / > < / a : K e y V a l u e O f D i a g r a m O b j e c t K e y a n y T y p e z b w N T n L X > < a : K e y V a l u e O f D i a g r a m O b j e c t K e y a n y T y p e z b w N T n L X > < a : K e y > < K e y > M e a s u r e s \ V a r i a n c e   %   -   S e l e c t e d \ T a g I n f o \ V a l u e < / K e y > < / a : K e y > < a : V a l u e   i : t y p e = " M e a s u r e G r i d V i e w S t a t e I D i a g r a m T a g A d d i t i o n a l I n f o " / > < / a : K e y V a l u e O f D i a g r a m O b j e c t K e y a n y T y p e z b w N T n L X > < a : K e y V a l u e O f D i a g r a m O b j e c t K e y a n y T y p e z b w N T n L X > < a : K e y > < K e y > M e a s u r e s \ A c t u a l   $   -   L T D < / K e y > < / a : K e y > < a : V a l u e   i : t y p e = " M e a s u r e G r i d N o d e V i e w S t a t e " > < L a y e d O u t > t r u e < / L a y e d O u t > < R o w > 9 < / R o w > < / a : V a l u e > < / a : K e y V a l u e O f D i a g r a m O b j e c t K e y a n y T y p e z b w N T n L X > < a : K e y V a l u e O f D i a g r a m O b j e c t K e y a n y T y p e z b w N T n L X > < a : K e y > < K e y > M e a s u r e s \ A c t u a l   $   -   L T D \ T a g I n f o \ F o r m u l a < / K e y > < / a : K e y > < a : V a l u e   i : t y p e = " M e a s u r e G r i d V i e w S t a t e I D i a g r a m T a g A d d i t i o n a l I n f o " / > < / a : K e y V a l u e O f D i a g r a m O b j e c t K e y a n y T y p e z b w N T n L X > < a : K e y V a l u e O f D i a g r a m O b j e c t K e y a n y T y p e z b w N T n L X > < a : K e y > < K e y > M e a s u r e s \ A c t u a l   $   -   L T D \ T a g I n f o \ V a l u e < / K e y > < / a : K e y > < a : V a l u e   i : t y p e = " M e a s u r e G r i d V i e w S t a t e I D i a g r a m T a g A d d i t i o n a l I n f o " / > < / a : K e y V a l u e O f D i a g r a m O b j e c t K e y a n y T y p e z b w N T n L X > < a : K e y V a l u e O f D i a g r a m O b j e c t K e y a n y T y p e z b w N T n L X > < a : K e y > < K e y > M e a s u r e s \ E a r n i n g s   $   -   S e l e c t e d < / K e y > < / a : K e y > < a : V a l u e   i : t y p e = " M e a s u r e G r i d N o d e V i e w S t a t e " > < L a y e d O u t > t r u e < / L a y e d O u t > < R o w > 1 0 < / R o w > < / a : V a l u e > < / a : K e y V a l u e O f D i a g r a m O b j e c t K e y a n y T y p e z b w N T n L X > < a : K e y V a l u e O f D i a g r a m O b j e c t K e y a n y T y p e z b w N T n L X > < a : K e y > < K e y > M e a s u r e s \ E a r n i n g s   $   -   S e l e c t e d \ T a g I n f o \ F o r m u l a < / K e y > < / a : K e y > < a : V a l u e   i : t y p e = " M e a s u r e G r i d V i e w S t a t e I D i a g r a m T a g A d d i t i o n a l I n f o " / > < / a : K e y V a l u e O f D i a g r a m O b j e c t K e y a n y T y p e z b w N T n L X > < a : K e y V a l u e O f D i a g r a m O b j e c t K e y a n y T y p e z b w N T n L X > < a : K e y > < K e y > M e a s u r e s \ E a r n i n g s   $   -   S e l e c t e d \ T a g I n f o \ V a l u e < / K e y > < / a : K e y > < a : V a l u e   i : t y p e = " M e a s u r e G r i d V i e w S t a t e I D i a g r a m T a g A d d i t i o n a l I n f o " / > < / a : K e y V a l u e O f D i a g r a m O b j e c t K e y a n y T y p e z b w N T n L X > < a : K e y V a l u e O f D i a g r a m O b j e c t K e y a n y T y p e z b w N T n L X > < a : K e y > < K e y > M e a s u r e s \ E a r n i n g s   $   -   Y T D < / K e y > < / a : K e y > < a : V a l u e   i : t y p e = " M e a s u r e G r i d N o d e V i e w S t a t e " > < L a y e d O u t > t r u e < / L a y e d O u t > < R o w > 1 1 < / R o w > < / a : V a l u e > < / a : K e y V a l u e O f D i a g r a m O b j e c t K e y a n y T y p e z b w N T n L X > < a : K e y V a l u e O f D i a g r a m O b j e c t K e y a n y T y p e z b w N T n L X > < a : K e y > < K e y > M e a s u r e s \ E a r n i n g s   $   -   Y T D \ T a g I n f o \ F o r m u l a < / K e y > < / a : K e y > < a : V a l u e   i : t y p e = " M e a s u r e G r i d V i e w S t a t e I D i a g r a m T a g A d d i t i o n a l I n f o " / > < / a : K e y V a l u e O f D i a g r a m O b j e c t K e y a n y T y p e z b w N T n L X > < a : K e y V a l u e O f D i a g r a m O b j e c t K e y a n y T y p e z b w N T n L X > < a : K e y > < K e y > M e a s u r e s \ E a r n i n g s   $   -   Y T D \ T a g I n f o \ V a l u e < / K e y > < / a : K e y > < a : V a l u e   i : t y p e = " M e a s u r e G r i d V i e w S t a t e I D i a g r a m T a g A d d i t i o n a l I n f o " / > < / a : K e y V a l u e O f D i a g r a m O b j e c t K e y a n y T y p e z b w N T n L X > < a : K e y V a l u e O f D i a g r a m O b j e c t K e y a n y T y p e z b w N T n L X > < a : K e y > < K e y > M e a s u r e s \ E a r n i n g s   $   -   L T D   E o P Y < / K e y > < / a : K e y > < a : V a l u e   i : t y p e = " M e a s u r e G r i d N o d e V i e w S t a t e " > < L a y e d O u t > t r u e < / L a y e d O u t > < R o w > 1 2 < / R o w > < / a : V a l u e > < / a : K e y V a l u e O f D i a g r a m O b j e c t K e y a n y T y p e z b w N T n L X > < a : K e y V a l u e O f D i a g r a m O b j e c t K e y a n y T y p e z b w N T n L X > < a : K e y > < K e y > M e a s u r e s \ E a r n i n g s   $   -   L T D   E o P Y \ T a g I n f o \ F o r m u l a < / K e y > < / a : K e y > < a : V a l u e   i : t y p e = " M e a s u r e G r i d V i e w S t a t e I D i a g r a m T a g A d d i t i o n a l I n f o " / > < / a : K e y V a l u e O f D i a g r a m O b j e c t K e y a n y T y p e z b w N T n L X > < a : K e y V a l u e O f D i a g r a m O b j e c t K e y a n y T y p e z b w N T n L X > < a : K e y > < K e y > M e a s u r e s \ E a r n i n g s   $   -   L T D   E o P Y \ T a g I n f o \ V a l u e < / K e y > < / a : K e y > < a : V a l u e   i : t y p e = " M e a s u r e G r i d V i e w S t a t e I D i a g r a m T a g A d d i t i o n a l I n f o " / > < / a : K e y V a l u e O f D i a g r a m O b j e c t K e y a n y T y p e z b w N T n L X > < a : K e y V a l u e O f D i a g r a m O b j e c t K e y a n y T y p e z b w N T n L X > < a : K e y > < K e y > C o l u m n s \ M e a s u r e s < / K e y > < / a : K e y > < a : V a l u e   i : t y p e = " M e a s u r e G r i d N o d e V i e w S t a t e " > < L a y e d O u t > t r u e < / L a y e d O u t > < / a : V a l u e > < / a : K e y V a l u e O f D i a g r a m O b j e c t K e y a n y T y p e z b w N T n L X > < / V i e w S t a t e s > < / D i a g r a m M a n a g e r . S e r i a l i z a b l e D i a g r a m > < D i a g r a m M a n a g e r . S e r i a l i z a b l e D i a g r a m > < A d a p t e r   i : t y p e = " M e a s u r e D i a g r a m S a n d b o x A d a p t e r " > < T a b l e N a m e > B a l a n c e   S h e e t 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 B a l a n c e   S h e e t 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 M e a s u r e s \ A c t u a l   $   -   B S < / K e y > < / D i a g r a m O b j e c t K e y > < D i a g r a m O b j e c t K e y > < K e y > M e a s u r e s \ A c t u a l   $   -   B S \ T a g I n f o \ F o r m u l a < / K e y > < / D i a g r a m O b j e c t K e y > < D i a g r a m O b j e c t K e y > < K e y > M e a s u r e s \ A c t u a l   $   -   B S \ T a g I n f o \ V a l u e < / K e y > < / D i a g r a m O b j e c t K e y > < D i a g r a m O b j e c t K e y > < K e y > C o l u m n s \ M e a s u r e s 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 M e a s u r e s \ A c t u a l   $   -   B S < / K e y > < / a : K e y > < a : V a l u e   i : t y p e = " M e a s u r e G r i d N o d e V i e w S t a t e " > < L a y e d O u t > t r u e < / L a y e d O u t > < / a : V a l u e > < / a : K e y V a l u e O f D i a g r a m O b j e c t K e y a n y T y p e z b w N T n L X > < a : K e y V a l u e O f D i a g r a m O b j e c t K e y a n y T y p e z b w N T n L X > < a : K e y > < K e y > M e a s u r e s \ A c t u a l   $   -   B S \ T a g I n f o \ F o r m u l a < / K e y > < / a : K e y > < a : V a l u e   i : t y p e = " M e a s u r e G r i d V i e w S t a t e I D i a g r a m T a g A d d i t i o n a l I n f o " / > < / a : K e y V a l u e O f D i a g r a m O b j e c t K e y a n y T y p e z b w N T n L X > < a : K e y V a l u e O f D i a g r a m O b j e c t K e y a n y T y p e z b w N T n L X > < a : K e y > < K e y > M e a s u r e s \ A c t u a l   $   -   B S \ T a g I n f o \ V a l u e < / K e y > < / a : K e y > < a : V a l u e   i : t y p e = " M e a s u r e G r i d V i e w S t a t e I D i a g r a m T a g A d d i t i o n a l I n f o " / > < / a : K e y V a l u e O f D i a g r a m O b j e c t K e y a n y T y p e z b w N T n L X > < a : K e y V a l u e O f D i a g r a m O b j e c t K e y a n y T y p e z b w N T n L X > < a : K e y > < K e y > C o l u m n s \ M e a s u r e s < / K e y > < / a : K e y > < a : V a l u e   i : t y p e = " M e a s u r e G r i d N o d e V i e w S t a t e " > < 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I m p l i c i t M e a s u r e s > t r u e < / S h o w I m p l i c i t M e a s u r e s > < 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 T a g s \ T a b l e s \ & l t ; T a b l e s \ C O A & g t ; < / K e y > < / D i a g r a m O b j e c t K e y > < D i a g r a m O b j e c t K e y > < K e y > D y n a m i c   T a g s \ T a b l e s \ & l t ; T a b l e s \ S C F & g t ; < / K e y > < / D i a g r a m O b j e c t K e y > < D i a g r a m O b j e c t K e y > < K e y > D y n a m i c   T a g s \ T a b l e s \ & l t ; T a b l e s \ G L D i s p l a y & g t ; < / K e y > < / D i a g r a m O b j e c t K e y > < D i a g r a m O b j e c t K e y > < K e y > D y n a m i c   T a g s \ T a b l e s \ & l t ; T a b l e s \ T r a n s a c t i o n s & g t ; < / K e y > < / D i a g r a m O b j e c t K e y > < D i a g r a m O b j e c t K e y > < K e y > D y n a m i c   T a g s \ T a b l e s \ & l t ; T a b l e s \ B u d g e t s & g t ; < / K e y > < / D i a g r a m O b j e c t K e y > < D i a g r a m O b j e c t K e y > < K e y > D y n a m i c   T a g s \ T a b l e s \ & l t ; T a b l e s \ C u s t o m e r s & g t ; < / K e y > < / D i a g r a m O b j e c t K e y > < D i a g r a m O b j e c t K e y > < K e y > D y n a m i c   T a g s \ T a b l e s \ & l t ; T a b l e s \ J E D e t a i l & g t ; < / K e y > < / D i a g r a m O b j e c t K e y > < D i a g r a m O b j e c t K e y > < K e y > D y n a m i c   T a g s \ T a b l e s \ & l t ; T a b l e s \ C a l e n d a r & g t ; < / K e y > < / D i a g r a m O b j e c t K e y > < D i a g r a m O b j e c t K e y > < K e y > D y n a m i c   T a g s \ T a b l e s \ & l t ; T a b l e s \ _ H e l p e r s & g t ; < / K e y > < / D i a g r a m O b j e c t K e y > < D i a g r a m O b j e c t K e y > < K e y > D y n a m i c   T a g s \ T a b l e s \ & l t ; T a b l e s \ E A M o n t h s & g t ; < / K e y > < / D i a g r a m O b j e c t K e y > < D i a g r a m O b j e c t K e y > < K e y > D y n a m i c   T a g s \ T a b l e s \ & l t ; T a b l e s \ G e n e r a l   J o u r n a l & g t ; < / K e y > < / D i a g r a m O b j e c t K e y > < D i a g r a m O b j e c t K e y > < K e y > D y n a m i c   T a g s \ T a b l e s \ & l t ; T a b l e s \ I n c o m e   S t a t e m e n t & g t ; < / K e y > < / D i a g r a m O b j e c t K e y > < D i a g r a m O b j e c t K e y > < K e y > D y n a m i c   T a g s \ T a b l e s \ & l t ; T a b l e s \ B a l a n c e   S h e e t & g t ; < / K e y > < / D i a g r a m O b j e c t K e y > < D i a g r a m O b j e c t K e y > < K e y > D y n a m i c   T a g s \ T a b l e s \ & l t ; T a b l e s \ C a s h   F l o w s & g t ; < / K e y > < / D i a g r a m O b j e c t K e y > < D i a g r a m O b j e c t K e y > < K e y > D y n a m i c   T a g s \ T a b l e s \ & l t ; T a b l e s \ E x p e c t e d   A c t u a l s & g t ; < / K e y > < / D i a g r a m O b j e c t K e y > < D i a g r a m O b j e c t K e y > < K e y > D y n a m i c   T a g s \ T a b l e s \ & l t ; T a b l e s \ T r i a l   B a l a n c e & g t ; < / K e y > < / D i a g r a m O b j e c t K e y > < D i a g r a m O b j e c t K e y > < K e y > D y n a m i c   T a g s \ T a b l e s \ & l t ; T a b l e s \ G e n e r a l   L e d g e r & g t ; < / K e y > < / D i a g r a m O b j e c t K e y > < D i a g r a m O b j e c t K e y > < K e y > D y n a m i c   T a g s \ T a b l e s \ & l t ; T a b l e s \ I S C O A & g t ; < / K e y > < / D i a g r a m O b j e c t K e y > < D i a g r a m O b j e c t K e y > < K e y > T a b l e s \ C O A < / K e y > < / D i a g r a m O b j e c t K e y > < D i a g r a m O b j e c t K e y > < K e y > T a b l e s \ C O A \ C o l u m n s \ A c c o u n t   # < / K e y > < / D i a g r a m O b j e c t K e y > < D i a g r a m O b j e c t K e y > < K e y > T a b l e s \ C O A \ C o l u m n s \ A c c o u n t   N a m e < / K e y > < / D i a g r a m O b j e c t K e y > < D i a g r a m O b j e c t K e y > < K e y > T a b l e s \ C O A \ C o l u m n s \ A c c   #   w i t h   N a m e < / K e y > < / D i a g r a m O b j e c t K e y > < D i a g r a m O b j e c t K e y > < K e y > T a b l e s \ C O A \ C o l u m n s \ C l a s s < / K e y > < / D i a g r a m O b j e c t K e y > < D i a g r a m O b j e c t K e y > < K e y > T a b l e s \ C O A \ C o l u m n s \ G r o u p < / K e y > < / D i a g r a m O b j e c t K e y > < D i a g r a m O b j e c t K e y > < K e y > T a b l e s \ C O A \ C o l u m n s \ C a s h   F l o w   C l a s s < / K e y > < / D i a g r a m O b j e c t K e y > < D i a g r a m O b j e c t K e y > < K e y > T a b l e s \ C O A \ C o l u m n s \ C l a s s   O r d e r < / K e y > < / D i a g r a m O b j e c t K e y > < D i a g r a m O b j e c t K e y > < K e y > T a b l e s \ C O A \ C o l u m n s \ G r o u p   O r d e r < / K e y > < / D i a g r a m O b j e c t K e y > < D i a g r a m O b j e c t K e y > < K e y > T a b l e s \ C O A \ C o l u m n s \ S t a t e m e n t < / K e y > < / D i a g r a m O b j e c t K e y > < D i a g r a m O b j e c t K e y > < K e y > T a b l e s \ C O A \ C o l u m n s \ I S   C l a s s < / K e y > < / D i a g r a m O b j e c t K e y > < D i a g r a m O b j e c t K e y > < K e y > T a b l e s \ C O A \ C o l u m n s \ G L   D i s p l a y < / K e y > < / D i a g r a m O b j e c t K e y > < D i a g r a m O b j e c t K e y > < K e y > T a b l e s \ S C F < / K e y > < / D i a g r a m O b j e c t K e y > < D i a g r a m O b j e c t K e y > < K e y > T a b l e s \ S C F \ C o l u m n s \ C l a s s < / K e y > < / D i a g r a m O b j e c t K e y > < D i a g r a m O b j e c t K e y > < K e y > T a b l e s \ S C F \ C o l u m n s \ H e a d i n g < / K e y > < / D i a g r a m O b j e c t K e y > < D i a g r a m O b j e c t K e y > < K e y > T a b l e s \ S C F \ C o l u m n s \ S u b h e a d i n g < / K e y > < / D i a g r a m O b j e c t K e y > < D i a g r a m O b j e c t K e y > < K e y > T a b l e s \ S C F \ C o l u m n s \ H e a d i n g   L e v e l < / K e y > < / D i a g r a m O b j e c t K e y > < D i a g r a m O b j e c t K e y > < K e y > T a b l e s \ S C F \ C o l u m n s \ S u b H e a d   L e v e l < / K e y > < / D i a g r a m O b j e c t K e y > < D i a g r a m O b j e c t K e y > < K e y > T a b l e s \ S C F \ C o l u m n s \ S u b H e a d   S o r t < / K e y > < / D i a g r a m O b j e c t K e y > < D i a g r a m O b j e c t K e y > < K e y > T a b l e s \ G L D i s p l a y < / K e y > < / D i a g r a m O b j e c t K e y > < D i a g r a m O b j e c t K e y > < K e y > T a b l e s \ G L D i s p l a y \ C o l u m n s \ D i s p l a y   O r d e r < / K e y > < / D i a g r a m O b j e c t K e y > < D i a g r a m O b j e c t K e y > < K e y > T a b l e s \ G L D i s p l a y \ C o l u m n s \ G L   P e r i o d < / K e y > < / D i a g r a m O b j e c t K e y > < D i a g r a m O b j e c t K e y > < K e y > T a b l e s \ T r a n s a c t i o n s < / K e y > < / D i a g r a m O b j e c t K e y > < D i a g r a m O b j e c t K e y > < K e y > T a b l e s \ T r a n s a c t i o n s \ C o l u m n s \ D a t e < / K e y > < / D i a g r a m O b j e c t K e y > < D i a g r a m O b j e c t K e y > < K e y > T a b l e s \ T r a n s a c t i o n s \ C o l u m n s \ R e f < / K e y > < / D i a g r a m O b j e c t K e y > < D i a g r a m O b j e c t K e y > < K e y > T a b l e s \ T r a n s a c t i o n s \ C o l u m n s \ A c c o u n t   # < / K e y > < / D i a g r a m O b j e c t K e y > < D i a g r a m O b j e c t K e y > < K e y > T a b l e s \ T r a n s a c t i o n s \ C o l u m n s \ C u s t o m e r   I D < / K e y > < / D i a g r a m O b j e c t K e y > < D i a g r a m O b j e c t K e y > < K e y > T a b l e s \ T r a n s a c t i o n s \ C o l u m n s \ A m o u n t < / K e y > < / D i a g r a m O b j e c t K e y > < D i a g r a m O b j e c t K e y > < K e y > T a b l e s \ T r a n s a c t i o n s \ M e a s u r e s \ R a w   $   -   S e l e c t e d < / K e y > < / D i a g r a m O b j e c t K e y > < D i a g r a m O b j e c t K e y > < K e y > T a b l e s \ T r a n s a c t i o n s \ M e a s u r e s \ R a w   $   -   L T D   E o P M < / K e y > < / D i a g r a m O b j e c t K e y > < D i a g r a m O b j e c t K e y > < K e y > T a b l e s \ T r a n s a c t i o n s \ M e a s u r e s \ R a w   $   -   Y T D < / K e y > < / D i a g r a m O b j e c t K e y > < D i a g r a m O b j e c t K e y > < K e y > T a b l e s \ T r a n s a c t i o n s \ M e a s u r e s \ R a w   $   -   L T D < / K e y > < / D i a g r a m O b j e c t K e y > < D i a g r a m O b j e c t K e y > < K e y > T a b l e s \ T r a n s a c t i o n s \ M e a s u r e s \ R a w   $   -   Y T D   E o P M < / K e y > < / D i a g r a m O b j e c t K e y > < D i a g r a m O b j e c t K e y > < K e y > T a b l e s \ B u d g e t s < / K e y > < / D i a g r a m O b j e c t K e y > < D i a g r a m O b j e c t K e y > < K e y > T a b l e s \ B u d g e t s \ C o l u m n s \ A c c o u n t   # < / K e y > < / D i a g r a m O b j e c t K e y > < D i a g r a m O b j e c t K e y > < K e y > T a b l e s \ B u d g e t s \ C o l u m n s \ D a t e < / K e y > < / D i a g r a m O b j e c t K e y > < D i a g r a m O b j e c t K e y > < K e y > T a b l e s \ B u d g e t s \ C o l u m n s \ A m o u n t < / K e y > < / D i a g r a m O b j e c t K e y > < D i a g r a m O b j e c t K e y > < K e y > T a b l e s \ B u d g e t s \ M e a s u r e s \ R a w   $   -   B u d g e t < / K e y > < / D i a g r a m O b j e c t K e y > < D i a g r a m O b j e c t K e y > < K e y > T a b l e s \ C u s t o m e r s < / K e y > < / D i a g r a m O b j e c t K e y > < D i a g r a m O b j e c t K e y > < K e y > T a b l e s \ C u s t o m e r s \ C o l u m n s \ C u s t o m e r   I D < / K e y > < / D i a g r a m O b j e c t K e y > < D i a g r a m O b j e c t K e y > < K e y > T a b l e s \ C u s t o m e r s \ C o l u m n s \ F i r s t   N a m e < / K e y > < / D i a g r a m O b j e c t K e y > < D i a g r a m O b j e c t K e y > < K e y > T a b l e s \ C u s t o m e r s \ C o l u m n s \ L a s t   N a m e < / K e y > < / D i a g r a m O b j e c t K e y > < D i a g r a m O b j e c t K e y > < K e y > T a b l e s \ C u s t o m e r s \ C o l u m n s \ C i t y < / K e y > < / D i a g r a m O b j e c t K e y > < D i a g r a m O b j e c t K e y > < K e y > T a b l e s \ C u s t o m e r s \ C o l u m n s \ P r o v i n c e < / K e y > < / D i a g r a m O b j e c t K e y > < D i a g r a m O b j e c t K e y > < K e y > T a b l e s \ C u s t o m e r s \ C o l u m n s \ C o u n t r y < / K e y > < / D i a g r a m O b j e c t K e y > < D i a g r a m O b j e c t K e y > < K e y > T a b l e s \ J E D e t a i l < / K e y > < / D i a g r a m O b j e c t K e y > < D i a g r a m O b j e c t K e y > < K e y > T a b l e s \ J E D e t a i l \ C o l u m n s \ R e f < / K e y > < / D i a g r a m O b j e c t K e y > < D i a g r a m O b j e c t K e y > < K e y > T a b l e s \ J E D e t a i l \ C o l u m n s \ D e s c r i p t i o n < / K e y > < / D i a g r a m O b j e c t K e y > < D i a g r a m O b j e c t K e y > < K e y > T a b l e s \ J E D e t a i l \ C o l u m n s \ S o u r c e   J o u r n a l < / K e y > < / D i a g r a m O b j e c t K e y > < D i a g r a m O b j e c t K e y > < K e y > T a b l e s \ C a l e n d a r < / K e y > < / D i a g r a m O b j e c t K e y > < D i a g r a m O b j e c t K e y > < K e y > T a b l e s \ C a l e n d a r \ C o l u m n s \ D a t e < / K e y > < / D i a g r a m O b j e c t K e y > < D i a g r a m O b j e c t K e y > < K e y > T a b l e s \ C a l e n d a r \ C o l u m n s \ Y e a r < / K e y > < / D i a g r a m O b j e c t K e y > < D i a g r a m O b j e c t K e y > < K e y > T a b l e s \ C a l e n d a r \ C o l u m n s \ Q u a r t e r < / K e y > < / D i a g r a m O b j e c t K e y > < D i a g r a m O b j e c t K e y > < K e y > T a b l e s \ C a l e n d a r \ C o l u m n s \ M o n t h < / K e y > < / D i a g r a m O b j e c t K e y > < D i a g r a m O b j e c t K e y > < K e y > T a b l e s \ C a l e n d a r \ C o l u m n s \ M o n t h   N a m e < / K e y > < / D i a g r a m O b j e c t K e y > < D i a g r a m O b j e c t K e y > < K e y > T a b l e s \ _ H e l p e r s < / K e y > < / D i a g r a m O b j e c t K e y > < D i a g r a m O b j e c t K e y > < K e y > T a b l e s \ _ H e l p e r s \ C o l u m n s \ M e a s u r e s < / K e y > < / D i a g r a m O b j e c t K e y > < D i a g r a m O b j e c t K e y > < K e y > T a b l e s \ _ H e l p e r s \ M e a s u r e s \ D a t e _ I n c e p t i o n < / K e y > < / D i a g r a m O b j e c t K e y > < D i a g r a m O b j e c t K e y > < K e y > T a b l e s \ _ H e l p e r s \ M e a s u r e s \ D a t e _ L a s t S e l e c t e d < / K e y > < / D i a g r a m O b j e c t K e y > < D i a g r a m O b j e c t K e y > < K e y > T a b l e s \ _ H e l p e r s \ M e a s u r e s \ D a t e _ E n d O f M o n t h < / K e y > < / D i a g r a m O b j e c t K e y > < D i a g r a m O b j e c t K e y > < K e y > T a b l e s \ _ H e l p e r s \ M e a s u r e s \ D a t e _ S t a r t O f Y e a r < / K e y > < / D i a g r a m O b j e c t K e y > < D i a g r a m O b j e c t K e y > < K e y > T a b l e s \ _ H e l p e r s \ M e a s u r e s \ D a t e _ E n d O f P r i o r M o n t h < / K e y > < / D i a g r a m O b j e c t K e y > < D i a g r a m O b j e c t K e y > < K e y > T a b l e s \ _ H e l p e r s \ M e a s u r e s \ D a t e _ E n d O f P r i o r Y e a r < / K e y > < / D i a g r a m O b j e c t K e y > < D i a g r a m O b j e c t K e y > < K e y > T a b l e s \ _ H e l p e r s \ M e a s u r e s \ V a l u e _ S t a t e m e n t < / K e y > < / D i a g r a m O b j e c t K e y > < D i a g r a m O b j e c t K e y > < K e y > T a b l e s \ _ H e l p e r s \ M e a s u r e s \ V a l u e _ C l a s s < / K e y > < / D i a g r a m O b j e c t K e y > < D i a g r a m O b j e c t K e y > < K e y > T a b l e s \ _ H e l p e r s \ M e a s u r e s \ V a l u e _ G r o u p < / K e y > < / D i a g r a m O b j e c t K e y > < D i a g r a m O b j e c t K e y > < K e y > T a b l e s \ _ H e l p e r s \ M e a s u r e s \ V a l u e _ A c c o u n t < / K e y > < / D i a g r a m O b j e c t K e y > < D i a g r a m O b j e c t K e y > < K e y > T a b l e s \ _ H e l p e r s \ M e a s u r e s \ V a l u e _ S C F H e a d L e v e l < / K e y > < / D i a g r a m O b j e c t K e y > < D i a g r a m O b j e c t K e y > < K e y > T a b l e s \ _ H e l p e r s \ M e a s u r e s \ V a l u e _ S C F S u b H e a d L e v e l < / K e y > < / D i a g r a m O b j e c t K e y > < D i a g r a m O b j e c t K e y > < K e y > T a b l e s \ _ H e l p e r s \ M e a s u r e s \ V a l u e _ G L D i s p l a y O r d e r < / K e y > < / D i a g r a m O b j e c t K e y > < D i a g r a m O b j e c t K e y > < K e y > T a b l e s \ E A M o n t h s < / K e y > < / D i a g r a m O b j e c t K e y > < D i a g r a m O b j e c t K e y > < K e y > T a b l e s \ E A M o n t h s \ C o l u m n s \ M o n t h < / K e y > < / D i a g r a m O b j e c t K e y > < D i a g r a m O b j e c t K e y > < K e y > T a b l e s \ E A M o n t h s \ C o l u m n s \ M o n t h   N a m e < / K e y > < / D i a g r a m O b j e c t K e y > < D i a g r a m O b j e c t K e y > < K e y > T a b l e s \ G e n e r a l   J o u r n a l < / K e y > < / D i a g r a m O b j e c t K e y > < D i a g r a m O b j e c t K e y > < K e y > T a b l e s \ G e n e r a l   J o u r n a l \ C o l u m n s \ M e a s u r e s < / K e y > < / D i a g r a m O b j e c t K e y > < D i a g r a m O b j e c t K e y > < K e y > T a b l e s \ G e n e r a l   J o u r n a l \ M e a s u r e s \ D e b i t   $   -   S e l e c t e d < / K e y > < / D i a g r a m O b j e c t K e y > < D i a g r a m O b j e c t K e y > < K e y > T a b l e s \ G e n e r a l   J o u r n a l \ M e a s u r e s \ C r e d i t   $   -   S e l e c t e d < / K e y > < / D i a g r a m O b j e c t K e y > < D i a g r a m O b j e c t K e y > < K e y > T a b l e s \ I n c o m e   S t a t e m e n t < / K e y > < / D i a g r a m O b j e c t K e y > < D i a g r a m O b j e c t K e y > < K e y > T a b l e s \ I n c o m e   S t a t e m e n t \ C o l u m n s \ M e a s u r e s < / K e y > < / D i a g r a m O b j e c t K e y > < D i a g r a m O b j e c t K e y > < K e y > T a b l e s \ I n c o m e   S t a t e m e n t \ M e a s u r e s \ A c t u a l   $   -   S e l e c t e d < / K e y > < / D i a g r a m O b j e c t K e y > < D i a g r a m O b j e c t K e y > < K e y > T a b l e s \ I n c o m e   S t a t e m e n t \ M e a s u r e s \ A c t u a l   $   -   Y T D < / K e y > < / D i a g r a m O b j e c t K e y > < D i a g r a m O b j e c t K e y > < K e y > T a b l e s \ I n c o m e   S t a t e m e n t \ M e a s u r e s \ R e v e n u e   $   -   S e l e c t e d < / K e y > < / D i a g r a m O b j e c t K e y > < D i a g r a m O b j e c t K e y > < K e y > T a b l e s \ I n c o m e   S t a t e m e n t \ M e a s u r e s \ A c t u a l   %   o f   R e v e n u e   -   S e l e c t e d < / K e y > < / D i a g r a m O b j e c t K e y > < D i a g r a m O b j e c t K e y > < K e y > T a b l e s \ I n c o m e   S t a t e m e n t \ M e a s u r e s \ B u d g e t   $   -   S e l e c t e d < / K e y > < / D i a g r a m O b j e c t K e y > < D i a g r a m O b j e c t K e y > < K e y > T a b l e s \ I n c o m e   S t a t e m e n t \ M e a s u r e s \ B u d g e t   $   R e v e n u e   -   S e l e c t e d < / K e y > < / D i a g r a m O b j e c t K e y > < D i a g r a m O b j e c t K e y > < K e y > T a b l e s \ I n c o m e   S t a t e m e n t \ M e a s u r e s \ B u d g e t   %   o f   R e v e n u e   -   S e l e c t e d < / K e y > < / D i a g r a m O b j e c t K e y > < D i a g r a m O b j e c t K e y > < K e y > T a b l e s \ I n c o m e   S t a t e m e n t \ M e a s u r e s \ V a r i a n c e   $   -   S e l e c t e d < / K e y > < / D i a g r a m O b j e c t K e y > < D i a g r a m O b j e c t K e y > < K e y > T a b l e s \ I n c o m e   S t a t e m e n t \ M e a s u r e s \ V a r i a n c e   %   -   S e l e c t e d < / K e y > < / D i a g r a m O b j e c t K e y > < D i a g r a m O b j e c t K e y > < K e y > T a b l e s \ I n c o m e   S t a t e m e n t \ M e a s u r e s \ A c t u a l   $   -   L T D < / K e y > < / D i a g r a m O b j e c t K e y > < D i a g r a m O b j e c t K e y > < K e y > T a b l e s \ I n c o m e   S t a t e m e n t \ M e a s u r e s \ E a r n i n g s   $   -   S e l e c t e d < / K e y > < / D i a g r a m O b j e c t K e y > < D i a g r a m O b j e c t K e y > < K e y > T a b l e s \ I n c o m e   S t a t e m e n t \ M e a s u r e s \ E a r n i n g s   $   -   Y T D < / K e y > < / D i a g r a m O b j e c t K e y > < D i a g r a m O b j e c t K e y > < K e y > T a b l e s \ I n c o m e   S t a t e m e n t \ M e a s u r e s \ E a r n i n g s   $   -   L T D   E o P Y < / K e y > < / D i a g r a m O b j e c t K e y > < D i a g r a m O b j e c t K e y > < K e y > T a b l e s \ B a l a n c e   S h e e t < / K e y > < / D i a g r a m O b j e c t K e y > < D i a g r a m O b j e c t K e y > < K e y > T a b l e s \ B a l a n c e   S h e e t \ C o l u m n s \ M e a s u r e s < / K e y > < / D i a g r a m O b j e c t K e y > < D i a g r a m O b j e c t K e y > < K e y > T a b l e s \ B a l a n c e   S h e e t \ M e a s u r e s \ A c t u a l   $   -   B S < / K e y > < / D i a g r a m O b j e c t K e y > < D i a g r a m O b j e c t K e y > < K e y > T a b l e s \ C a s h   F l o w s < / K e y > < / D i a g r a m O b j e c t K e y > < D i a g r a m O b j e c t K e y > < K e y > T a b l e s \ C a s h   F l o w s \ C o l u m n s \ M e a s u r e s < / K e y > < / D i a g r a m O b j e c t K e y > < D i a g r a m O b j e c t K e y > < K e y > T a b l e s \ C a s h   F l o w s \ M e a s u r e s \ C a s h   O p e n   $   -   S C F < / K e y > < / D i a g r a m O b j e c t K e y > < D i a g r a m O b j e c t K e y > < K e y > T a b l e s \ C a s h   F l o w s \ M e a s u r e s \ C a s h   C h a n g e   $   -   S C F < / K e y > < / D i a g r a m O b j e c t K e y > < D i a g r a m O b j e c t K e y > < K e y > T a b l e s \ C a s h   F l o w s \ M e a s u r e s \ N o n - C a s h   $   -   S C F < / K e y > < / D i a g r a m O b j e c t K e y > < D i a g r a m O b j e c t K e y > < K e y > T a b l e s \ C a s h   F l o w s \ M e a s u r e s \ C a s h   E f f e c t   $   -   S C F < / K e y > < / D i a g r a m O b j e c t K e y > < D i a g r a m O b j e c t K e y > < K e y > T a b l e s \ E x p e c t e d   A c t u a l s < / K e y > < / D i a g r a m O b j e c t K e y > < D i a g r a m O b j e c t K e y > < K e y > T a b l e s \ E x p e c t e d   A c t u a l s \ C o l u m n s \ M e a s u r e s < / K e y > < / D i a g r a m O b j e c t K e y > < D i a g r a m O b j e c t K e y > < K e y > T a b l e s \ E x p e c t e d   A c t u a l s \ M e a s u r e s \ E x p e c t e d   $ < / K e y > < / D i a g r a m O b j e c t K e y > < D i a g r a m O b j e c t K e y > < K e y > T a b l e s \ T r i a l   B a l a n c e < / K e y > < / D i a g r a m O b j e c t K e y > < D i a g r a m O b j e c t K e y > < K e y > T a b l e s \ T r i a l   B a l a n c e \ C o l u m n s \ M e a s u r e s < / K e y > < / D i a g r a m O b j e c t K e y > < D i a g r a m O b j e c t K e y > < K e y > T a b l e s \ T r i a l   B a l a n c e \ M e a s u r e s \ D e b i t   $   -   T B < / K e y > < / D i a g r a m O b j e c t K e y > < D i a g r a m O b j e c t K e y > < K e y > T a b l e s \ T r i a l   B a l a n c e \ M e a s u r e s \ C r e d i t   $   -   T B < / K e y > < / D i a g r a m O b j e c t K e y > < D i a g r a m O b j e c t K e y > < K e y > T a b l e s \ G e n e r a l   L e d g e r < / K e y > < / D i a g r a m O b j e c t K e y > < D i a g r a m O b j e c t K e y > < K e y > T a b l e s \ G e n e r a l   L e d g e r \ C o l u m n s \ M e a s u r e s < / K e y > < / D i a g r a m O b j e c t K e y > < D i a g r a m O b j e c t K e y > < K e y > T a b l e s \ G e n e r a l   L e d g e r \ M e a s u r e s \ R a w   $   -   G L   O p e n < / K e y > < / D i a g r a m O b j e c t K e y > < D i a g r a m O b j e c t K e y > < K e y > T a b l e s \ G e n e r a l   L e d g e r \ M e a s u r e s \ R a w   $   -   G L   E n d < / K e y > < / D i a g r a m O b j e c t K e y > < D i a g r a m O b j e c t K e y > < K e y > T a b l e s \ G e n e r a l   L e d g e r \ M e a s u r e s \ A c t u a l   $   -   G L   B a l a n c e < / K e y > < / D i a g r a m O b j e c t K e y > < D i a g r a m O b j e c t K e y > < K e y > T a b l e s \ G e n e r a l   L e d g e r \ M e a s u r e s \ R a w   $   -   G L   R u n < / K e y > < / D i a g r a m O b j e c t K e y > < D i a g r a m O b j e c t K e y > < K e y > T a b l e s \ G e n e r a l   L e d g e r \ M e a s u r e s \ D e b i t   $   -   G L < / K e y > < / D i a g r a m O b j e c t K e y > < D i a g r a m O b j e c t K e y > < K e y > T a b l e s \ G e n e r a l   L e d g e r \ M e a s u r e s \ C r e d i t   $   -   G L < / K e y > < / D i a g r a m O b j e c t K e y > < D i a g r a m O b j e c t K e y > < K e y > T a b l e s \ I S C O A < / K e y > < / D i a g r a m O b j e c t K e y > < D i a g r a m O b j e c t K e y > < K e y > T a b l e s \ I S C O A \ C o l u m n s \ C l a s s < / K e y > < / D i a g r a m O b j e c t K e y > < D i a g r a m O b j e c t K e y > < K e y > T a b l e s \ I S C O A \ C o l u m n s \ H e a d i n g < / K e y > < / D i a g r a m O b j e c t K e y > < D i a g r a m O b j e c t K e y > < K e y > T a b l e s \ I S C O A \ C o l u m n s \ S u b h e a d i n g < / K e y > < / D i a g r a m O b j e c t K e y > < D i a g r a m O b j e c t K e y > < K e y > T a b l e s \ I S C O A \ C o l u m n s \ H e a d i n g   L e v e l < / K e y > < / D i a g r a m O b j e c t K e y > < D i a g r a m O b j e c t K e y > < K e y > T a b l e s \ I S C O A \ C o l u m n s \ S u b H e a d   L e v e l < / K e y > < / D i a g r a m O b j e c t K e y > < D i a g r a m O b j e c t K e y > < K e y > T a b l e s \ I S C O A \ C o l u m n s \ S u b H e a d   S o r t < / K e y > < / D i a g r a m O b j e c t K e y > < D i a g r a m O b j e c t K e y > < K e y > R e l a t i o n s h i p s \ & l t ; T a b l e s \ C O A \ C o l u m n s \ C a s h   F l o w   C l a s s & g t ; - & l t ; T a b l e s \ S C F \ C o l u m n s \ C l a s s & g t ; < / K e y > < / D i a g r a m O b j e c t K e y > < D i a g r a m O b j e c t K e y > < K e y > R e l a t i o n s h i p s \ & l t ; T a b l e s \ C O A \ C o l u m n s \ C a s h   F l o w   C l a s s & g t ; - & l t ; T a b l e s \ S C F \ C o l u m n s \ C l a s s & g t ; \ F K < / K e y > < / D i a g r a m O b j e c t K e y > < D i a g r a m O b j e c t K e y > < K e y > R e l a t i o n s h i p s \ & l t ; T a b l e s \ C O A \ C o l u m n s \ C a s h   F l o w   C l a s s & g t ; - & l t ; T a b l e s \ S C F \ C o l u m n s \ C l a s s & g t ; \ P K < / K e y > < / D i a g r a m O b j e c t K e y > < D i a g r a m O b j e c t K e y > < K e y > R e l a t i o n s h i p s \ & l t ; T a b l e s \ C O A \ C o l u m n s \ C a s h   F l o w   C l a s s & g t ; - & l t ; T a b l e s \ S C F \ C o l u m n s \ C l a s s & g t ; \ C r o s s F i l t e r < / K e y > < / D i a g r a m O b j e c t K e y > < D i a g r a m O b j e c t K e y > < K e y > R e l a t i o n s h i p s \ & l t ; T a b l e s \ C O A \ C o l u m n s \ G L   D i s p l a y & g t ; - & l t ; T a b l e s \ G L D i s p l a y \ C o l u m n s \ D i s p l a y   O r d e r & g t ; < / K e y > < / D i a g r a m O b j e c t K e y > < D i a g r a m O b j e c t K e y > < K e y > R e l a t i o n s h i p s \ & l t ; T a b l e s \ C O A \ C o l u m n s \ G L   D i s p l a y & g t ; - & l t ; T a b l e s \ G L D i s p l a y \ C o l u m n s \ D i s p l a y   O r d e r & g t ; \ F K < / K e y > < / D i a g r a m O b j e c t K e y > < D i a g r a m O b j e c t K e y > < K e y > R e l a t i o n s h i p s \ & l t ; T a b l e s \ C O A \ C o l u m n s \ G L   D i s p l a y & g t ; - & l t ; T a b l e s \ G L D i s p l a y \ C o l u m n s \ D i s p l a y   O r d e r & g t ; \ P K < / K e y > < / D i a g r a m O b j e c t K e y > < D i a g r a m O b j e c t K e y > < K e y > R e l a t i o n s h i p s \ & l t ; T a b l e s \ C O A \ C o l u m n s \ G L   D i s p l a y & g t ; - & l t ; T a b l e s \ G L D i s p l a y \ C o l u m n s \ D i s p l a y   O r d e r & g t ; \ C r o s s F i l t e r < / K e y > < / D i a g r a m O b j e c t K e y > < D i a g r a m O b j e c t K e y > < K e y > R e l a t i o n s h i p s \ & l t ; T a b l e s \ T r a n s a c t i o n s \ C o l u m n s \ R e f & g t ; - & l t ; T a b l e s \ J E D e t a i l \ C o l u m n s \ R e f & g t ; < / K e y > < / D i a g r a m O b j e c t K e y > < D i a g r a m O b j e c t K e y > < K e y > R e l a t i o n s h i p s \ & l t ; T a b l e s \ T r a n s a c t i o n s \ C o l u m n s \ R e f & g t ; - & l t ; T a b l e s \ J E D e t a i l \ C o l u m n s \ R e f & g t ; \ F K < / K e y > < / D i a g r a m O b j e c t K e y > < D i a g r a m O b j e c t K e y > < K e y > R e l a t i o n s h i p s \ & l t ; T a b l e s \ T r a n s a c t i o n s \ C o l u m n s \ R e f & g t ; - & l t ; T a b l e s \ J E D e t a i l \ C o l u m n s \ R e f & g t ; \ P K < / K e y > < / D i a g r a m O b j e c t K e y > < D i a g r a m O b j e c t K e y > < K e y > R e l a t i o n s h i p s \ & l t ; T a b l e s \ T r a n s a c t i o n s \ C o l u m n s \ R e f & g t ; - & l t ; T a b l e s \ J E D e t a i l \ C o l u m n s \ R e f & g t ; \ C r o s s F i l t e r < / K e y > < / D i a g r a m O b j e c t K e y > < D i a g r a m O b j e c t K e y > < K e y > R e l a t i o n s h i p s \ & l t ; T a b l e s \ T r a n s a c t i o n s \ C o l u m n s \ A c c o u n t   # & g t ; - & l t ; T a b l e s \ C O A \ C o l u m n s \ A c c o u n t   # & g t ; < / K e y > < / D i a g r a m O b j e c t K e y > < D i a g r a m O b j e c t K e y > < K e y > R e l a t i o n s h i p s \ & l t ; T a b l e s \ T r a n s a c t i o n s \ C o l u m n s \ A c c o u n t   # & g t ; - & l t ; T a b l e s \ C O A \ C o l u m n s \ A c c o u n t   # & g t ; \ F K < / K e y > < / D i a g r a m O b j e c t K e y > < D i a g r a m O b j e c t K e y > < K e y > R e l a t i o n s h i p s \ & l t ; T a b l e s \ T r a n s a c t i o n s \ C o l u m n s \ A c c o u n t   # & g t ; - & l t ; T a b l e s \ C O A \ C o l u m n s \ A c c o u n t   # & g t ; \ P K < / K e y > < / D i a g r a m O b j e c t K e y > < D i a g r a m O b j e c t K e y > < K e y > R e l a t i o n s h i p s \ & l t ; T a b l e s \ T r a n s a c t i o n s \ C o l u m n s \ A c c o u n t   # & g t ; - & l t ; T a b l e s \ C O A \ C o l u m n s \ A c c o u n t   # & g t ; \ C r o s s F i l t e r < / K e y > < / D i a g r a m O b j e c t K e y > < D i a g r a m O b j e c t K e y > < K e y > R e l a t i o n s h i p s \ & l t ; T a b l e s \ T r a n s a c t i o n s \ C o l u m n s \ D a t e & g t ; - & l t ; T a b l e s \ C a l e n d a r \ C o l u m n s \ D a t e & g t ; < / K e y > < / D i a g r a m O b j e c t K e y > < D i a g r a m O b j e c t K e y > < K e y > R e l a t i o n s h i p s \ & l t ; T a b l e s \ T r a n s a c t i o n s \ C o l u m n s \ D a t e & g t ; - & l t ; T a b l e s \ C a l e n d a r \ C o l u m n s \ D a t e & g t ; \ F K < / K e y > < / D i a g r a m O b j e c t K e y > < D i a g r a m O b j e c t K e y > < K e y > R e l a t i o n s h i p s \ & l t ; T a b l e s \ T r a n s a c t i o n s \ C o l u m n s \ D a t e & g t ; - & l t ; T a b l e s \ C a l e n d a r \ C o l u m n s \ D a t e & g t ; \ P K < / K e y > < / D i a g r a m O b j e c t K e y > < D i a g r a m O b j e c t K e y > < K e y > R e l a t i o n s h i p s \ & l t ; T a b l e s \ T r a n s a c t i o n s \ C o l u m n s \ D a t e & g t ; - & l t ; T a b l e s \ C a l e n d a r \ C o l u m n s \ D a t e & g t ; \ C r o s s F i l t e r < / K e y > < / D i a g r a m O b j e c t K e y > < D i a g r a m O b j e c t K e y > < K e y > R e l a t i o n s h i p s \ & l t ; T a b l e s \ T r a n s a c t i o n s \ C o l u m n s \ C u s t o m e r   I D & g t ; - & l t ; T a b l e s \ C u s t o m e r s \ C o l u m n s \ C u s t o m e r   I D & g t ; < / K e y > < / D i a g r a m O b j e c t K e y > < D i a g r a m O b j e c t K e y > < K e y > R e l a t i o n s h i p s \ & l t ; T a b l e s \ T r a n s a c t i o n s \ C o l u m n s \ C u s t o m e r   I D & g t ; - & l t ; T a b l e s \ C u s t o m e r s \ C o l u m n s \ C u s t o m e r   I D & g t ; \ F K < / K e y > < / D i a g r a m O b j e c t K e y > < D i a g r a m O b j e c t K e y > < K e y > R e l a t i o n s h i p s \ & l t ; T a b l e s \ T r a n s a c t i o n s \ C o l u m n s \ C u s t o m e r   I D & g t ; - & l t ; T a b l e s \ C u s t o m e r s \ C o l u m n s \ C u s t o m e r   I D & g t ; \ P K < / K e y > < / D i a g r a m O b j e c t K e y > < D i a g r a m O b j e c t K e y > < K e y > R e l a t i o n s h i p s \ & l t ; T a b l e s \ T r a n s a c t i o n s \ C o l u m n s \ C u s t o m e r   I D & g t ; - & l t ; T a b l e s \ C u s t o m e r s \ C o l u m n s \ C u s t o m e r   I D & g t ; \ C r o s s F i l t e r < / K e y > < / D i a g r a m O b j e c t K e y > < D i a g r a m O b j e c t K e y > < K e y > R e l a t i o n s h i p s \ & l t ; T a b l e s \ B u d g e t s \ C o l u m n s \ A c c o u n t   # & g t ; - & l t ; T a b l e s \ C O A \ C o l u m n s \ A c c o u n t   # & g t ; < / K e y > < / D i a g r a m O b j e c t K e y > < D i a g r a m O b j e c t K e y > < K e y > R e l a t i o n s h i p s \ & l t ; T a b l e s \ B u d g e t s \ C o l u m n s \ A c c o u n t   # & g t ; - & l t ; T a b l e s \ C O A \ C o l u m n s \ A c c o u n t   # & g t ; \ F K < / K e y > < / D i a g r a m O b j e c t K e y > < D i a g r a m O b j e c t K e y > < K e y > R e l a t i o n s h i p s \ & l t ; T a b l e s \ B u d g e t s \ C o l u m n s \ A c c o u n t   # & g t ; - & l t ; T a b l e s \ C O A \ C o l u m n s \ A c c o u n t   # & g t ; \ P K < / K e y > < / D i a g r a m O b j e c t K e y > < D i a g r a m O b j e c t K e y > < K e y > R e l a t i o n s h i p s \ & l t ; T a b l e s \ B u d g e t s \ C o l u m n s \ A c c o u n t   # & g t ; - & l t ; T a b l e s \ C O A \ C o l u m n s \ A c c o u n t   # & g t ; \ C r o s s F i l t e r < / K e y > < / D i a g r a m O b j e c t K e y > < D i a g r a m O b j e c t K e y > < K e y > R e l a t i o n s h i p s \ & l t ; T a b l e s \ B u d g e t s \ C o l u m n s \ D a t e & g t ; - & l t ; T a b l e s \ C a l e n d a r \ C o l u m n s \ D a t e & g t ; < / K e y > < / D i a g r a m O b j e c t K e y > < D i a g r a m O b j e c t K e y > < K e y > R e l a t i o n s h i p s \ & l t ; T a b l e s \ B u d g e t s \ C o l u m n s \ D a t e & g t ; - & l t ; T a b l e s \ C a l e n d a r \ C o l u m n s \ D a t e & g t ; \ F K < / K e y > < / D i a g r a m O b j e c t K e y > < D i a g r a m O b j e c t K e y > < K e y > R e l a t i o n s h i p s \ & l t ; T a b l e s \ B u d g e t s \ C o l u m n s \ D a t e & g t ; - & l t ; T a b l e s \ C a l e n d a r \ C o l u m n s \ D a t e & g t ; \ P K < / K e y > < / D i a g r a m O b j e c t K e y > < D i a g r a m O b j e c t K e y > < K e y > R e l a t i o n s h i p s \ & l t ; T a b l e s \ B u d g e t s \ C o l u m n s \ D a t e & g t ; - & l t ; T a b l e s \ C a l e n d a r \ C o l u m n s \ D a t e & g t ; \ C r o s s F i l t e r < / K e y > < / D i a g r a m O b j e c t K e y > < D i a g r a m O b j e c t K e y > < K e y > R e l a t i o n s h i p s \ & l t ; T a b l e s \ C O A \ C o l u m n s \ I S   C l a s s & g t ; - & l t ; T a b l e s \ I S C O A \ C o l u m n s \ C l a s s & g t ; < / K e y > < / D i a g r a m O b j e c t K e y > < D i a g r a m O b j e c t K e y > < K e y > R e l a t i o n s h i p s \ & l t ; T a b l e s \ C O A \ C o l u m n s \ I S   C l a s s & g t ; - & l t ; T a b l e s \ I S C O A \ C o l u m n s \ C l a s s & g t ; \ F K < / K e y > < / D i a g r a m O b j e c t K e y > < D i a g r a m O b j e c t K e y > < K e y > R e l a t i o n s h i p s \ & l t ; T a b l e s \ C O A \ C o l u m n s \ I S   C l a s s & g t ; - & l t ; T a b l e s \ I S C O A \ C o l u m n s \ C l a s s & g t ; \ P K < / K e y > < / D i a g r a m O b j e c t K e y > < D i a g r a m O b j e c t K e y > < K e y > R e l a t i o n s h i p s \ & l t ; T a b l e s \ C O A \ C o l u m n s \ I S   C l a s s & g t ; - & l t ; T a b l e s \ I S C O A \ C o l u m n s \ C l a s s & g t ; \ C r o s s F i l t e r < / K e y > < / D i a g r a m O b j e c t K e y > < / A l l K e y s > < S e l e c t e d K e y s > < D i a g r a m O b j e c t K e y > < K e y > T a b l e s \ I S C O A \ C o l u m n s \ H e a d i n g   L e v e l < / K e y > < / D i a g r a m O b j e c t K e y > < D i a g r a m O b j e c t K e y > < K e y > T a b l e s \ I S C O A \ C o l u m n s \ S u b H e a d   L e v e l < / K e y > < / D i a g r a m O b j e c t K e y > < D i a g r a m O b j e c t K e y > < K e y > T a b l e s \ I S C O A \ C o l u m n s \ S u b H e a d   S o r t 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 7 5 < / 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 T a g s \ T a b l e s \ & l t ; T a b l e s \ C O A & g t ; < / K e y > < / a : K e y > < a : V a l u e   i : t y p e = " D i a g r a m D i s p l a y T a g V i e w S t a t e " > < I s N o t F i l t e r e d O u t > t r u e < / I s N o t F i l t e r e d O u t > < / a : V a l u e > < / a : K e y V a l u e O f D i a g r a m O b j e c t K e y a n y T y p e z b w N T n L X > < a : K e y V a l u e O f D i a g r a m O b j e c t K e y a n y T y p e z b w N T n L X > < a : K e y > < K e y > D y n a m i c   T a g s \ T a b l e s \ & l t ; T a b l e s \ S C F & g t ; < / K e y > < / a : K e y > < a : V a l u e   i : t y p e = " D i a g r a m D i s p l a y T a g V i e w S t a t e " > < I s N o t F i l t e r e d O u t > t r u e < / I s N o t F i l t e r e d O u t > < / a : V a l u e > < / a : K e y V a l u e O f D i a g r a m O b j e c t K e y a n y T y p e z b w N T n L X > < a : K e y V a l u e O f D i a g r a m O b j e c t K e y a n y T y p e z b w N T n L X > < a : K e y > < K e y > D y n a m i c   T a g s \ T a b l e s \ & l t ; T a b l e s \ G L D i s p l a y & g t ; < / K e y > < / a : K e y > < a : V a l u e   i : t y p e = " D i a g r a m D i s p l a y T a g V i e w S t a t e " > < I s N o t F i l t e r e d O u t > t r u e < / I s N o t F i l t e r e d O u t > < / a : V a l u e > < / a : K e y V a l u e O f D i a g r a m O b j e c t K e y a n y T y p e z b w N T n L X > < a : K e y V a l u e O f D i a g r a m O b j e c t K e y a n y T y p e z b w N T n L X > < a : K e y > < K e y > D y n a m i c   T a g s \ T a b l e s \ & l t ; T a b l e s \ T r a n s a c t i o n s & g t ; < / K e y > < / a : K e y > < a : V a l u e   i : t y p e = " D i a g r a m D i s p l a y T a g V i e w S t a t e " > < I s N o t F i l t e r e d O u t > t r u e < / I s N o t F i l t e r e d O u t > < / a : V a l u e > < / a : K e y V a l u e O f D i a g r a m O b j e c t K e y a n y T y p e z b w N T n L X > < a : K e y V a l u e O f D i a g r a m O b j e c t K e y a n y T y p e z b w N T n L X > < a : K e y > < K e y > D y n a m i c   T a g s \ T a b l e s \ & l t ; T a b l e s \ B u d g e t s & g t ; < / K e y > < / a : K e y > < a : V a l u e   i : t y p e = " D i a g r a m D i s p l a y T a g V i e w S t a t e " > < I s N o t F i l t e r e d O u t > t r u e < / I s N o t F i l t e r e d O u t > < / a : V a l u e > < / a : K e y V a l u e O f D i a g r a m O b j e c t K e y a n y T y p e z b w N T n L X > < a : K e y V a l u e O f D i a g r a m O b j e c t K e y a n y T y p e z b w N T n L X > < a : K e y > < K e y > D y n a m i c   T a g s \ T a b l e s \ & l t ; T a b l e s \ C u s t o m e r s & g t ; < / K e y > < / a : K e y > < a : V a l u e   i : t y p e = " D i a g r a m D i s p l a y T a g V i e w S t a t e " > < I s N o t F i l t e r e d O u t > t r u e < / I s N o t F i l t e r e d O u t > < / a : V a l u e > < / a : K e y V a l u e O f D i a g r a m O b j e c t K e y a n y T y p e z b w N T n L X > < a : K e y V a l u e O f D i a g r a m O b j e c t K e y a n y T y p e z b w N T n L X > < a : K e y > < K e y > D y n a m i c   T a g s \ T a b l e s \ & l t ; T a b l e s \ J E D e t a i l & g t ; 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 T a g s \ T a b l e s \ & l t ; T a b l e s \ _ H e l p e r s & g t ; < / K e y > < / a : K e y > < a : V a l u e   i : t y p e = " D i a g r a m D i s p l a y T a g V i e w S t a t e " > < I s N o t F i l t e r e d O u t > t r u e < / I s N o t F i l t e r e d O u t > < / a : V a l u e > < / a : K e y V a l u e O f D i a g r a m O b j e c t K e y a n y T y p e z b w N T n L X > < a : K e y V a l u e O f D i a g r a m O b j e c t K e y a n y T y p e z b w N T n L X > < a : K e y > < K e y > D y n a m i c   T a g s \ T a b l e s \ & l t ; T a b l e s \ E A M o n t h s & g t ; < / K e y > < / a : K e y > < a : V a l u e   i : t y p e = " D i a g r a m D i s p l a y T a g V i e w S t a t e " > < I s N o t F i l t e r e d O u t > t r u e < / I s N o t F i l t e r e d O u t > < / a : V a l u e > < / a : K e y V a l u e O f D i a g r a m O b j e c t K e y a n y T y p e z b w N T n L X > < a : K e y V a l u e O f D i a g r a m O b j e c t K e y a n y T y p e z b w N T n L X > < a : K e y > < K e y > D y n a m i c   T a g s \ T a b l e s \ & l t ; T a b l e s \ G e n e r a l   J o u r n a l & g t ; < / K e y > < / a : K e y > < a : V a l u e   i : t y p e = " D i a g r a m D i s p l a y T a g V i e w S t a t e " > < I s N o t F i l t e r e d O u t > t r u e < / I s N o t F i l t e r e d O u t > < / a : V a l u e > < / a : K e y V a l u e O f D i a g r a m O b j e c t K e y a n y T y p e z b w N T n L X > < a : K e y V a l u e O f D i a g r a m O b j e c t K e y a n y T y p e z b w N T n L X > < a : K e y > < K e y > D y n a m i c   T a g s \ T a b l e s \ & l t ; T a b l e s \ I n c o m e   S t a t e m e n t & g t ; < / K e y > < / a : K e y > < a : V a l u e   i : t y p e = " D i a g r a m D i s p l a y T a g V i e w S t a t e " > < I s N o t F i l t e r e d O u t > t r u e < / I s N o t F i l t e r e d O u t > < / a : V a l u e > < / a : K e y V a l u e O f D i a g r a m O b j e c t K e y a n y T y p e z b w N T n L X > < a : K e y V a l u e O f D i a g r a m O b j e c t K e y a n y T y p e z b w N T n L X > < a : K e y > < K e y > D y n a m i c   T a g s \ T a b l e s \ & l t ; T a b l e s \ B a l a n c e   S h e e t & g t ; < / K e y > < / a : K e y > < a : V a l u e   i : t y p e = " D i a g r a m D i s p l a y T a g V i e w S t a t e " > < I s N o t F i l t e r e d O u t > t r u e < / I s N o t F i l t e r e d O u t > < / a : V a l u e > < / a : K e y V a l u e O f D i a g r a m O b j e c t K e y a n y T y p e z b w N T n L X > < a : K e y V a l u e O f D i a g r a m O b j e c t K e y a n y T y p e z b w N T n L X > < a : K e y > < K e y > D y n a m i c   T a g s \ T a b l e s \ & l t ; T a b l e s \ C a s h   F l o w s & g t ; < / K e y > < / a : K e y > < a : V a l u e   i : t y p e = " D i a g r a m D i s p l a y T a g V i e w S t a t e " > < I s N o t F i l t e r e d O u t > t r u e < / I s N o t F i l t e r e d O u t > < / a : V a l u e > < / a : K e y V a l u e O f D i a g r a m O b j e c t K e y a n y T y p e z b w N T n L X > < a : K e y V a l u e O f D i a g r a m O b j e c t K e y a n y T y p e z b w N T n L X > < a : K e y > < K e y > D y n a m i c   T a g s \ T a b l e s \ & l t ; T a b l e s \ E x p e c t e d   A c t u a l s & g t ; < / K e y > < / a : K e y > < a : V a l u e   i : t y p e = " D i a g r a m D i s p l a y T a g V i e w S t a t e " > < I s N o t F i l t e r e d O u t > t r u e < / I s N o t F i l t e r e d O u t > < / a : V a l u e > < / a : K e y V a l u e O f D i a g r a m O b j e c t K e y a n y T y p e z b w N T n L X > < a : K e y V a l u e O f D i a g r a m O b j e c t K e y a n y T y p e z b w N T n L X > < a : K e y > < K e y > D y n a m i c   T a g s \ T a b l e s \ & l t ; T a b l e s \ T r i a l   B a l a n c e & g t ; < / K e y > < / a : K e y > < a : V a l u e   i : t y p e = " D i a g r a m D i s p l a y T a g V i e w S t a t e " > < I s N o t F i l t e r e d O u t > t r u e < / I s N o t F i l t e r e d O u t > < / a : V a l u e > < / a : K e y V a l u e O f D i a g r a m O b j e c t K e y a n y T y p e z b w N T n L X > < a : K e y V a l u e O f D i a g r a m O b j e c t K e y a n y T y p e z b w N T n L X > < a : K e y > < K e y > D y n a m i c   T a g s \ T a b l e s \ & l t ; T a b l e s \ G e n e r a l   L e d g e r & g t ; < / K e y > < / a : K e y > < a : V a l u e   i : t y p e = " D i a g r a m D i s p l a y T a g V i e w S t a t e " > < I s N o t F i l t e r e d O u t > t r u e < / I s N o t F i l t e r e d O u t > < / a : V a l u e > < / a : K e y V a l u e O f D i a g r a m O b j e c t K e y a n y T y p e z b w N T n L X > < a : K e y V a l u e O f D i a g r a m O b j e c t K e y a n y T y p e z b w N T n L X > < a : K e y > < K e y > D y n a m i c   T a g s \ T a b l e s \ & l t ; T a b l e s \ I S C O A & g t ; < / K e y > < / a : K e y > < a : V a l u e   i : t y p e = " D i a g r a m D i s p l a y T a g V i e w S t a t e " > < I s N o t F i l t e r e d O u t > t r u e < / I s N o t F i l t e r e d O u t > < / a : V a l u e > < / a : K e y V a l u e O f D i a g r a m O b j e c t K e y a n y T y p e z b w N T n L X > < a : K e y V a l u e O f D i a g r a m O b j e c t K e y a n y T y p e z b w N T n L X > < a : K e y > < K e y > T a b l e s \ C O A < / K e y > < / a : K e y > < a : V a l u e   i : t y p e = " D i a g r a m D i s p l a y N o d e V i e w S t a t e " > < H e i g h t > 3 4 7 . 3 3 3 3 3 3 3 3 3 3 3 3 2 6 < / H e i g h t > < I s E x p a n d e d > t r u e < / I s E x p a n d e d > < L a y e d O u t > t r u e < / L a y e d O u t > < L e f t > 2 6 6 . 6 6 6 6 6 6 6 6 6 6 6 6 6 3 < / L e f t > < T a b I n d e x > 8 < / T a b I n d e x > < T o p > 1 3 7 . 5 5 5 5 5 5 5 5 5 5 5 5 5 4 < / T o p > < W i d t h > 2 0 0 < / W i d t h > < / a : V a l u e > < / a : K e y V a l u e O f D i a g r a m O b j e c t K e y a n y T y p e z b w N T n L X > < a : K e y V a l u e O f D i a g r a m O b j e c t K e y a n y T y p e z b w N T n L X > < a : K e y > < K e y > T a b l e s \ C O A \ C o l u m n s \ A c c o u n t   # < / K e y > < / a : K e y > < a : V a l u e   i : t y p e = " D i a g r a m D i s p l a y N o d e V i e w S t a t e " > < H e i g h t > 1 5 0 < / H e i g h t > < I s E x p a n d e d > t r u e < / I s E x p a n d e d > < W i d t h > 2 0 0 < / W i d t h > < / a : V a l u e > < / a : K e y V a l u e O f D i a g r a m O b j e c t K e y a n y T y p e z b w N T n L X > < a : K e y V a l u e O f D i a g r a m O b j e c t K e y a n y T y p e z b w N T n L X > < a : K e y > < K e y > T a b l e s \ C O A \ C o l u m n s \ A c c o u n t   N a m e < / K e y > < / a : K e y > < a : V a l u e   i : t y p e = " D i a g r a m D i s p l a y N o d e V i e w S t a t e " > < H e i g h t > 1 5 0 < / H e i g h t > < I s E x p a n d e d > t r u e < / I s E x p a n d e d > < W i d t h > 2 0 0 < / W i d t h > < / a : V a l u e > < / a : K e y V a l u e O f D i a g r a m O b j e c t K e y a n y T y p e z b w N T n L X > < a : K e y V a l u e O f D i a g r a m O b j e c t K e y a n y T y p e z b w N T n L X > < a : K e y > < K e y > T a b l e s \ C O A \ C o l u m n s \ A c c   #   w i t h   N a m e < / K e y > < / a : K e y > < a : V a l u e   i : t y p e = " D i a g r a m D i s p l a y N o d e V i e w S t a t e " > < H e i g h t > 1 5 0 < / H e i g h t > < I s E x p a n d e d > t r u e < / I s E x p a n d e d > < W i d t h > 2 0 0 < / W i d t h > < / a : V a l u e > < / a : K e y V a l u e O f D i a g r a m O b j e c t K e y a n y T y p e z b w N T n L X > < a : K e y V a l u e O f D i a g r a m O b j e c t K e y a n y T y p e z b w N T n L X > < a : K e y > < K e y > T a b l e s \ C O A \ C o l u m n s \ C l a s s < / K e y > < / a : K e y > < a : V a l u e   i : t y p e = " D i a g r a m D i s p l a y N o d e V i e w S t a t e " > < H e i g h t > 1 5 0 < / H e i g h t > < I s E x p a n d e d > t r u e < / I s E x p a n d e d > < W i d t h > 2 0 0 < / W i d t h > < / a : V a l u e > < / a : K e y V a l u e O f D i a g r a m O b j e c t K e y a n y T y p e z b w N T n L X > < a : K e y V a l u e O f D i a g r a m O b j e c t K e y a n y T y p e z b w N T n L X > < a : K e y > < K e y > T a b l e s \ C O A \ C o l u m n s \ G r o u p < / K e y > < / a : K e y > < a : V a l u e   i : t y p e = " D i a g r a m D i s p l a y N o d e V i e w S t a t e " > < H e i g h t > 1 5 0 < / H e i g h t > < I s E x p a n d e d > t r u e < / I s E x p a n d e d > < W i d t h > 2 0 0 < / W i d t h > < / a : V a l u e > < / a : K e y V a l u e O f D i a g r a m O b j e c t K e y a n y T y p e z b w N T n L X > < a : K e y V a l u e O f D i a g r a m O b j e c t K e y a n y T y p e z b w N T n L X > < a : K e y > < K e y > T a b l e s \ C O A \ C o l u m n s \ C a s h   F l o w   C l a s s < / K e y > < / a : K e y > < a : V a l u e   i : t y p e = " D i a g r a m D i s p l a y N o d e V i e w S t a t e " > < H e i g h t > 1 5 0 < / H e i g h t > < I s E x p a n d e d > t r u e < / I s E x p a n d e d > < W i d t h > 2 0 0 < / W i d t h > < / a : V a l u e > < / a : K e y V a l u e O f D i a g r a m O b j e c t K e y a n y T y p e z b w N T n L X > < a : K e y V a l u e O f D i a g r a m O b j e c t K e y a n y T y p e z b w N T n L X > < a : K e y > < K e y > T a b l e s \ C O A \ C o l u m n s \ C l a s s   O r d e r < / K e y > < / a : K e y > < a : V a l u e   i : t y p e = " D i a g r a m D i s p l a y N o d e V i e w S t a t e " > < H e i g h t > 1 5 0 < / H e i g h t > < I s E x p a n d e d > t r u e < / I s E x p a n d e d > < W i d t h > 2 0 0 < / W i d t h > < / a : V a l u e > < / a : K e y V a l u e O f D i a g r a m O b j e c t K e y a n y T y p e z b w N T n L X > < a : K e y V a l u e O f D i a g r a m O b j e c t K e y a n y T y p e z b w N T n L X > < a : K e y > < K e y > T a b l e s \ C O A \ C o l u m n s \ G r o u p   O r d e r < / K e y > < / a : K e y > < a : V a l u e   i : t y p e = " D i a g r a m D i s p l a y N o d e V i e w S t a t e " > < H e i g h t > 1 5 0 < / H e i g h t > < I s E x p a n d e d > t r u e < / I s E x p a n d e d > < W i d t h > 2 0 0 < / W i d t h > < / a : V a l u e > < / a : K e y V a l u e O f D i a g r a m O b j e c t K e y a n y T y p e z b w N T n L X > < a : K e y V a l u e O f D i a g r a m O b j e c t K e y a n y T y p e z b w N T n L X > < a : K e y > < K e y > T a b l e s \ C O A \ C o l u m n s \ S t a t e m e n t < / K e y > < / a : K e y > < a : V a l u e   i : t y p e = " D i a g r a m D i s p l a y N o d e V i e w S t a t e " > < H e i g h t > 1 5 0 < / H e i g h t > < I s E x p a n d e d > t r u e < / I s E x p a n d e d > < W i d t h > 2 0 0 < / W i d t h > < / a : V a l u e > < / a : K e y V a l u e O f D i a g r a m O b j e c t K e y a n y T y p e z b w N T n L X > < a : K e y V a l u e O f D i a g r a m O b j e c t K e y a n y T y p e z b w N T n L X > < a : K e y > < K e y > T a b l e s \ C O A \ C o l u m n s \ I S   C l a s s < / K e y > < / a : K e y > < a : V a l u e   i : t y p e = " D i a g r a m D i s p l a y N o d e V i e w S t a t e " > < H e i g h t > 1 5 0 < / H e i g h t > < I s E x p a n d e d > t r u e < / I s E x p a n d e d > < W i d t h > 2 0 0 < / W i d t h > < / a : V a l u e > < / a : K e y V a l u e O f D i a g r a m O b j e c t K e y a n y T y p e z b w N T n L X > < a : K e y V a l u e O f D i a g r a m O b j e c t K e y a n y T y p e z b w N T n L X > < a : K e y > < K e y > T a b l e s \ C O A \ C o l u m n s \ G L   D i s p l a y < / K e y > < / a : K e y > < a : V a l u e   i : t y p e = " D i a g r a m D i s p l a y N o d e V i e w S t a t e " > < H e i g h t > 1 5 0 < / H e i g h t > < I s E x p a n d e d > t r u e < / I s E x p a n d e d > < W i d t h > 2 0 0 < / W i d t h > < / a : V a l u e > < / a : K e y V a l u e O f D i a g r a m O b j e c t K e y a n y T y p e z b w N T n L X > < a : K e y V a l u e O f D i a g r a m O b j e c t K e y a n y T y p e z b w N T n L X > < a : K e y > < K e y > T a b l e s \ S C F < / K e y > < / a : K e y > < a : V a l u e   i : t y p e = " D i a g r a m D i s p l a y N o d e V i e w S t a t e " > < H e i g h t > 2 1 0 < / H e i g h t > < I s E x p a n d e d > t r u e < / I s E x p a n d e d > < L a y e d O u t > t r u e < / L a y e d O u t > < W i d t h > 2 0 0 < / W i d t h > < / a : V a l u e > < / a : K e y V a l u e O f D i a g r a m O b j e c t K e y a n y T y p e z b w N T n L X > < a : K e y V a l u e O f D i a g r a m O b j e c t K e y a n y T y p e z b w N T n L X > < a : K e y > < K e y > T a b l e s \ S C F \ C o l u m n s \ C l a s s < / K e y > < / a : K e y > < a : V a l u e   i : t y p e = " D i a g r a m D i s p l a y N o d e V i e w S t a t e " > < H e i g h t > 1 5 0 < / H e i g h t > < I s E x p a n d e d > t r u e < / I s E x p a n d e d > < W i d t h > 2 0 0 < / W i d t h > < / a : V a l u e > < / a : K e y V a l u e O f D i a g r a m O b j e c t K e y a n y T y p e z b w N T n L X > < a : K e y V a l u e O f D i a g r a m O b j e c t K e y a n y T y p e z b w N T n L X > < a : K e y > < K e y > T a b l e s \ S C F \ C o l u m n s \ H e a d i n g < / K e y > < / a : K e y > < a : V a l u e   i : t y p e = " D i a g r a m D i s p l a y N o d e V i e w S t a t e " > < H e i g h t > 1 5 0 < / H e i g h t > < I s E x p a n d e d > t r u e < / I s E x p a n d e d > < W i d t h > 2 0 0 < / W i d t h > < / a : V a l u e > < / a : K e y V a l u e O f D i a g r a m O b j e c t K e y a n y T y p e z b w N T n L X > < a : K e y V a l u e O f D i a g r a m O b j e c t K e y a n y T y p e z b w N T n L X > < a : K e y > < K e y > T a b l e s \ S C F \ C o l u m n s \ S u b h e a d i n g < / K e y > < / a : K e y > < a : V a l u e   i : t y p e = " D i a g r a m D i s p l a y N o d e V i e w S t a t e " > < H e i g h t > 1 5 0 < / H e i g h t > < I s E x p a n d e d > t r u e < / I s E x p a n d e d > < W i d t h > 2 0 0 < / W i d t h > < / a : V a l u e > < / a : K e y V a l u e O f D i a g r a m O b j e c t K e y a n y T y p e z b w N T n L X > < a : K e y V a l u e O f D i a g r a m O b j e c t K e y a n y T y p e z b w N T n L X > < a : K e y > < K e y > T a b l e s \ S C F \ C o l u m n s \ H e a d i n g   L e v e l < / K e y > < / a : K e y > < a : V a l u e   i : t y p e = " D i a g r a m D i s p l a y N o d e V i e w S t a t e " > < H e i g h t > 1 5 0 < / H e i g h t > < I s E x p a n d e d > t r u e < / I s E x p a n d e d > < W i d t h > 2 0 0 < / W i d t h > < / a : V a l u e > < / a : K e y V a l u e O f D i a g r a m O b j e c t K e y a n y T y p e z b w N T n L X > < a : K e y V a l u e O f D i a g r a m O b j e c t K e y a n y T y p e z b w N T n L X > < a : K e y > < K e y > T a b l e s \ S C F \ C o l u m n s \ S u b H e a d   L e v e l < / K e y > < / a : K e y > < a : V a l u e   i : t y p e = " D i a g r a m D i s p l a y N o d e V i e w S t a t e " > < H e i g h t > 1 5 0 < / H e i g h t > < I s E x p a n d e d > t r u e < / I s E x p a n d e d > < W i d t h > 2 0 0 < / W i d t h > < / a : V a l u e > < / a : K e y V a l u e O f D i a g r a m O b j e c t K e y a n y T y p e z b w N T n L X > < a : K e y V a l u e O f D i a g r a m O b j e c t K e y a n y T y p e z b w N T n L X > < a : K e y > < K e y > T a b l e s \ S C F \ C o l u m n s \ S u b H e a d   S o r t < / K e y > < / a : K e y > < a : V a l u e   i : t y p e = " D i a g r a m D i s p l a y N o d e V i e w S t a t e " > < H e i g h t > 1 5 0 < / H e i g h t > < I s E x p a n d e d > t r u e < / I s E x p a n d e d > < W i d t h > 2 0 0 < / W i d t h > < / a : V a l u e > < / a : K e y V a l u e O f D i a g r a m O b j e c t K e y a n y T y p e z b w N T n L X > < a : K e y V a l u e O f D i a g r a m O b j e c t K e y a n y T y p e z b w N T n L X > < a : K e y > < K e y > T a b l e s \ G L D i s p l a y < / K e y > < / a : K e y > < a : V a l u e   i : t y p e = " D i a g r a m D i s p l a y N o d e V i e w S t a t e " > < H e i g h t > 1 5 0 < / H e i g h t > < I s E x p a n d e d > t r u e < / I s E x p a n d e d > < L a y e d O u t > t r u e < / L a y e d O u t > < T a b I n d e x > 7 < / T a b I n d e x > < T o p > 2 1 6 < / T o p > < W i d t h > 2 0 0 < / W i d t h > < / a : V a l u e > < / a : K e y V a l u e O f D i a g r a m O b j e c t K e y a n y T y p e z b w N T n L X > < a : K e y V a l u e O f D i a g r a m O b j e c t K e y a n y T y p e z b w N T n L X > < a : K e y > < K e y > T a b l e s \ G L D i s p l a y \ C o l u m n s \ D i s p l a y   O r d e r < / K e y > < / a : K e y > < a : V a l u e   i : t y p e = " D i a g r a m D i s p l a y N o d e V i e w S t a t e " > < H e i g h t > 1 5 0 < / H e i g h t > < I s E x p a n d e d > t r u e < / I s E x p a n d e d > < W i d t h > 2 0 0 < / W i d t h > < / a : V a l u e > < / a : K e y V a l u e O f D i a g r a m O b j e c t K e y a n y T y p e z b w N T n L X > < a : K e y V a l u e O f D i a g r a m O b j e c t K e y a n y T y p e z b w N T n L X > < a : K e y > < K e y > T a b l e s \ G L D i s p l a y \ C o l u m n s \ G L   P e r i o d < / K e y > < / a : K e y > < a : V a l u e   i : t y p e = " D i a g r a m D i s p l a y N o d e V i e w S t a t e " > < H e i g h t > 1 5 0 < / H e i g h t > < I s E x p a n d e d > t r u e < / I s E x p a n d e d > < W i d t h > 2 0 0 < / W i d t h > < / a : V a l u e > < / a : K e y V a l u e O f D i a g r a m O b j e c t K e y a n y T y p e z b w N T n L X > < a : K e y V a l u e O f D i a g r a m O b j e c t K e y a n y T y p e z b w N T n L X > < a : K e y > < K e y > T a b l e s \ T r a n s a c t i o n s < / K e y > < / a : K e y > < a : V a l u e   i : t y p e = " D i a g r a m D i s p l a y N o d e V i e w S t a t e " > < H e i g h t > 2 2 8 < / H e i g h t > < I s E x p a n d e d > t r u e < / I s E x p a n d e d > < L a y e d O u t > t r u e < / L a y e d O u t > < L e f t > 5 6 1 . 3 3 3 3 3 3 3 3 3 3 3 3 2 6 < / L e f t > < S c r o l l V e r t i c a l O f f s e t > 5 9 . 9 3 6 6 6 6 6 6 6 6 6 6 6 9 6 < / S c r o l l V e r t i c a l O f f s e t > < T a b I n d e x > 2 < / T a b I n d e x > < W i d t h > 2 0 0 < / W i d t h > < / a : V a l u e > < / a : K e y V a l u e O f D i a g r a m O b j e c t K e y a n y T y p e z b w N T n L X > < a : K e y V a l u e O f D i a g r a m O b j e c t K e y a n y T y p e z b w N T n L X > < a : K e y > < K e y > T a b l e s \ T r a n s a c t i o n s \ C o l u m n s \ D a t e < / K e y > < / a : K e y > < a : V a l u e   i : t y p e = " D i a g r a m D i s p l a y N o d e V i e w S t a t e " > < H e i g h t > 1 5 0 < / H e i g h t > < I s E x p a n d e d > t r u e < / I s E x p a n d e d > < W i d t h > 2 0 0 < / W i d t h > < / a : V a l u e > < / a : K e y V a l u e O f D i a g r a m O b j e c t K e y a n y T y p e z b w N T n L X > < a : K e y V a l u e O f D i a g r a m O b j e c t K e y a n y T y p e z b w N T n L X > < a : K e y > < K e y > T a b l e s \ T r a n s a c t i o n s \ C o l u m n s \ R e f < / K e y > < / a : K e y > < a : V a l u e   i : t y p e = " D i a g r a m D i s p l a y N o d e V i e w S t a t e " > < H e i g h t > 1 5 0 < / H e i g h t > < I s E x p a n d e d > t r u e < / I s E x p a n d e d > < W i d t h > 2 0 0 < / W i d t h > < / a : V a l u e > < / a : K e y V a l u e O f D i a g r a m O b j e c t K e y a n y T y p e z b w N T n L X > < a : K e y V a l u e O f D i a g r a m O b j e c t K e y a n y T y p e z b w N T n L X > < a : K e y > < K e y > T a b l e s \ T r a n s a c t i o n s \ C o l u m n s \ A c c o u n t   # < / K e y > < / a : K e y > < a : V a l u e   i : t y p e = " D i a g r a m D i s p l a y N o d e V i e w S t a t e " > < H e i g h t > 1 5 0 < / H e i g h t > < I s E x p a n d e d > t r u e < / I s E x p a n d e d > < W i d t h > 2 0 0 < / W i d t h > < / a : V a l u e > < / a : K e y V a l u e O f D i a g r a m O b j e c t K e y a n y T y p e z b w N T n L X > < a : K e y V a l u e O f D i a g r a m O b j e c t K e y a n y T y p e z b w N T n L X > < a : K e y > < K e y > T a b l e s \ T r a n s a c t i o n s \ C o l u m n s \ C u s t o m e r   I D < / K e y > < / a : K e y > < a : V a l u e   i : t y p e = " D i a g r a m D i s p l a y N o d e V i e w S t a t e " > < H e i g h t > 1 5 0 < / H e i g h t > < I s E x p a n d e d > t r u e < / I s E x p a n d e d > < W i d t h > 2 0 0 < / W i d t h > < / a : V a l u e > < / a : K e y V a l u e O f D i a g r a m O b j e c t K e y a n y T y p e z b w N T n L X > < a : K e y V a l u e O f D i a g r a m O b j e c t K e y a n y T y p e z b w N T n L X > < a : K e y > < K e y > T a b l e s \ T r a n s a c t i o n s \ C o l u m n s \ A m o u n t < / K e y > < / a : K e y > < a : V a l u e   i : t y p e = " D i a g r a m D i s p l a y N o d e V i e w S t a t e " > < H e i g h t > 1 5 0 < / H e i g h t > < I s E x p a n d e d > t r u e < / I s E x p a n d e d > < W i d t h > 2 0 0 < / W i d t h > < / a : V a l u e > < / a : K e y V a l u e O f D i a g r a m O b j e c t K e y a n y T y p e z b w N T n L X > < a : K e y V a l u e O f D i a g r a m O b j e c t K e y a n y T y p e z b w N T n L X > < a : K e y > < K e y > T a b l e s \ T r a n s a c t i o n s \ M e a s u r e s \ R a w   $   -   S e l e c t e d < / K e y > < / a : K e y > < a : V a l u e   i : t y p e = " D i a g r a m D i s p l a y N o d e V i e w S t a t e " > < H e i g h t > 1 5 0 < / H e i g h t > < I s E x p a n d e d > t r u e < / I s E x p a n d e d > < W i d t h > 2 0 0 < / W i d t h > < / a : V a l u e > < / a : K e y V a l u e O f D i a g r a m O b j e c t K e y a n y T y p e z b w N T n L X > < a : K e y V a l u e O f D i a g r a m O b j e c t K e y a n y T y p e z b w N T n L X > < a : K e y > < K e y > T a b l e s \ T r a n s a c t i o n s \ M e a s u r e s \ R a w   $   -   L T D   E o P M < / K e y > < / a : K e y > < a : V a l u e   i : t y p e = " D i a g r a m D i s p l a y N o d e V i e w S t a t e " > < H e i g h t > 1 5 0 < / H e i g h t > < I s E x p a n d e d > t r u e < / I s E x p a n d e d > < W i d t h > 2 0 0 < / W i d t h > < / a : V a l u e > < / a : K e y V a l u e O f D i a g r a m O b j e c t K e y a n y T y p e z b w N T n L X > < a : K e y V a l u e O f D i a g r a m O b j e c t K e y a n y T y p e z b w N T n L X > < a : K e y > < K e y > T a b l e s \ T r a n s a c t i o n s \ M e a s u r e s \ R a w   $   -   Y T D < / K e y > < / a : K e y > < a : V a l u e   i : t y p e = " D i a g r a m D i s p l a y N o d e V i e w S t a t e " > < H e i g h t > 1 5 0 < / H e i g h t > < I s E x p a n d e d > t r u e < / I s E x p a n d e d > < W i d t h > 2 0 0 < / W i d t h > < / a : V a l u e > < / a : K e y V a l u e O f D i a g r a m O b j e c t K e y a n y T y p e z b w N T n L X > < a : K e y V a l u e O f D i a g r a m O b j e c t K e y a n y T y p e z b w N T n L X > < a : K e y > < K e y > T a b l e s \ T r a n s a c t i o n s \ M e a s u r e s \ R a w   $   -   L T D < / K e y > < / a : K e y > < a : V a l u e   i : t y p e = " D i a g r a m D i s p l a y N o d e V i e w S t a t e " > < H e i g h t > 1 5 0 < / H e i g h t > < I s E x p a n d e d > t r u e < / I s E x p a n d e d > < W i d t h > 2 0 0 < / W i d t h > < / a : V a l u e > < / a : K e y V a l u e O f D i a g r a m O b j e c t K e y a n y T y p e z b w N T n L X > < a : K e y V a l u e O f D i a g r a m O b j e c t K e y a n y T y p e z b w N T n L X > < a : K e y > < K e y > T a b l e s \ T r a n s a c t i o n s \ M e a s u r e s \ R a w   $   -   Y T D   E o P M < / K e y > < / a : K e y > < a : V a l u e   i : t y p e = " D i a g r a m D i s p l a y N o d e V i e w S t a t e " > < H e i g h t > 1 5 0 < / H e i g h t > < I s E x p a n d e d > t r u e < / I s E x p a n d e d > < W i d t h > 2 0 0 < / W i d t h > < / a : V a l u e > < / a : K e y V a l u e O f D i a g r a m O b j e c t K e y a n y T y p e z b w N T n L X > < a : K e y V a l u e O f D i a g r a m O b j e c t K e y a n y T y p e z b w N T n L X > < a : K e y > < K e y > T a b l e s \ B u d g e t s < / K e y > < / a : K e y > < a : V a l u e   i : t y p e = " D i a g r a m D i s p l a y N o d e V i e w S t a t e " > < H e i g h t > 2 7 5 < / H e i g h t > < I s E x p a n d e d > t r u e < / I s E x p a n d e d > < L a y e d O u t > t r u e < / L a y e d O u t > < L e f t > 5 5 9 . 4 5 9 3 6 6 1 2 3 2 2 1 3 4 < / L e f t > < T a b I n d e x > 9 < / T a b I n d e x > < T o p > 2 4 1 . 7 7 7 7 7 7 7 7 7 7 7 7 7 1 < / T o p > < W i d t h > 2 0 0 < / W i d t h > < / a : V a l u e > < / a : K e y V a l u e O f D i a g r a m O b j e c t K e y a n y T y p e z b w N T n L X > < a : K e y V a l u e O f D i a g r a m O b j e c t K e y a n y T y p e z b w N T n L X > < a : K e y > < K e y > T a b l e s \ B u d g e t s \ C o l u m n s \ A c c o u n t   # < / K e y > < / a : K e y > < a : V a l u e   i : t y p e = " D i a g r a m D i s p l a y N o d e V i e w S t a t e " > < H e i g h t > 1 5 0 < / H e i g h t > < I s E x p a n d e d > t r u e < / I s E x p a n d e d > < W i d t h > 2 0 0 < / W i d t h > < / a : V a l u e > < / a : K e y V a l u e O f D i a g r a m O b j e c t K e y a n y T y p e z b w N T n L X > < a : K e y V a l u e O f D i a g r a m O b j e c t K e y a n y T y p e z b w N T n L X > < a : K e y > < K e y > T a b l e s \ B u d g e t s \ C o l u m n s \ D a t e < / K e y > < / a : K e y > < a : V a l u e   i : t y p e = " D i a g r a m D i s p l a y N o d e V i e w S t a t e " > < H e i g h t > 1 5 0 < / H e i g h t > < I s E x p a n d e d > t r u e < / I s E x p a n d e d > < W i d t h > 2 0 0 < / W i d t h > < / a : V a l u e > < / a : K e y V a l u e O f D i a g r a m O b j e c t K e y a n y T y p e z b w N T n L X > < a : K e y V a l u e O f D i a g r a m O b j e c t K e y a n y T y p e z b w N T n L X > < a : K e y > < K e y > T a b l e s \ B u d g e t s \ C o l u m n s \ A m o u n t < / K e y > < / a : K e y > < a : V a l u e   i : t y p e = " D i a g r a m D i s p l a y N o d e V i e w S t a t e " > < H e i g h t > 1 5 0 < / H e i g h t > < I s E x p a n d e d > t r u e < / I s E x p a n d e d > < W i d t h > 2 0 0 < / W i d t h > < / a : V a l u e > < / a : K e y V a l u e O f D i a g r a m O b j e c t K e y a n y T y p e z b w N T n L X > < a : K e y V a l u e O f D i a g r a m O b j e c t K e y a n y T y p e z b w N T n L X > < a : K e y > < K e y > T a b l e s \ B u d g e t s \ M e a s u r e s \ R a w   $   -   B u d g e t < / K e y > < / a : K e y > < a : V a l u e   i : t y p e = " D i a g r a m D i s p l a y N o d e V i e w S t a t e " > < H e i g h t > 1 5 0 < / H e i g h t > < I s E x p a n d e d > t r u e < / I s E x p a n d e d > < W i d t h > 2 0 0 < / W i d t h > < / a : V a l u e > < / a : K e y V a l u e O f D i a g r a m O b j e c t K e y a n y T y p e z b w N T n L X > < a : K e y V a l u e O f D i a g r a m O b j e c t K e y a n y T y p e z b w N T n L X > < a : K e y > < K e y > T a b l e s \ C u s t o m e r s < / K e y > < / a : K e y > < a : V a l u e   i : t y p e = " D i a g r a m D i s p l a y N o d e V i e w S t a t e " > < H e i g h t > 2 0 1 . 3 3 3 3 3 3 3 3 3 3 3 3 3 4 < / H e i g h t > < I s E x p a n d e d > t r u e < / I s E x p a n d e d > < L a y e d O u t > t r u e < / L a y e d O u t > < L e f t > 8 3 3 . 1 4 0 9 5 4 4 6 8 6 6 4 8 6 < / L e f t > < T a b I n d e x > 3 < / T a b I n d e x > < W i d t h > 2 0 0 < / W i d t h > < / a : V a l u e > < / a : K e y V a l u e O f D i a g r a m O b j e c t K e y a n y T y p e z b w N T n L X > < a : K e y V a l u e O f D i a g r a m O b j e c t K e y a n y T y p e z b w N T n L X > < a : K e y > < K e y > T a b l e s \ C u s t o m e r s \ C o l u m n s \ C u s t o m e r   I D < / K e y > < / a : K e y > < a : V a l u e   i : t y p e = " D i a g r a m D i s p l a y N o d e V i e w S t a t e " > < H e i g h t > 1 5 0 < / H e i g h t > < I s E x p a n d e d > t r u e < / I s E x p a n d e d > < W i d t h > 2 0 0 < / W i d t h > < / a : V a l u e > < / a : K e y V a l u e O f D i a g r a m O b j e c t K e y a n y T y p e z b w N T n L X > < a : K e y V a l u e O f D i a g r a m O b j e c t K e y a n y T y p e z b w N T n L X > < a : K e y > < K e y > T a b l e s \ C u s t o m e r s \ C o l u m n s \ F i r s t   N a m e < / K e y > < / a : K e y > < a : V a l u e   i : t y p e = " D i a g r a m D i s p l a y N o d e V i e w S t a t e " > < H e i g h t > 1 5 0 < / H e i g h t > < I s E x p a n d e d > t r u e < / I s E x p a n d e d > < W i d t h > 2 0 0 < / W i d t h > < / a : V a l u e > < / a : K e y V a l u e O f D i a g r a m O b j e c t K e y a n y T y p e z b w N T n L X > < a : K e y V a l u e O f D i a g r a m O b j e c t K e y a n y T y p e z b w N T n L X > < a : K e y > < K e y > T a b l e s \ C u s t o m e r s \ C o l u m n s \ L a s t   N a m e < / K e y > < / a : K e y > < a : V a l u e   i : t y p e = " D i a g r a m D i s p l a y N o d e V i e w S t a t e " > < H e i g h t > 1 5 0 < / H e i g h t > < I s E x p a n d e d > t r u e < / I s E x p a n d e d > < W i d t h > 2 0 0 < / W i d t h > < / a : V a l u e > < / a : K e y V a l u e O f D i a g r a m O b j e c t K e y a n y T y p e z b w N T n L X > < a : K e y V a l u e O f D i a g r a m O b j e c t K e y a n y T y p e z b w N T n L X > < a : K e y > < K e y > T a b l e s \ C u s t o m e r s \ C o l u m n s \ C i t y < / K e y > < / a : K e y > < a : V a l u e   i : t y p e = " D i a g r a m D i s p l a y N o d e V i e w S t a t e " > < H e i g h t > 1 5 0 < / H e i g h t > < I s E x p a n d e d > t r u e < / I s E x p a n d e d > < W i d t h > 2 0 0 < / W i d t h > < / a : V a l u e > < / a : K e y V a l u e O f D i a g r a m O b j e c t K e y a n y T y p e z b w N T n L X > < a : K e y V a l u e O f D i a g r a m O b j e c t K e y a n y T y p e z b w N T n L X > < a : K e y > < K e y > T a b l e s \ C u s t o m e r s \ C o l u m n s \ P r o v i n c e < / K e y > < / a : K e y > < a : V a l u e   i : t y p e = " D i a g r a m D i s p l a y N o d e V i e w S t a t e " > < H e i g h t > 1 5 0 < / H e i g h t > < I s E x p a n d e d > t r u e < / I s E x p a n d e d > < W i d t h > 2 0 0 < / W i d t h > < / a : V a l u e > < / a : K e y V a l u e O f D i a g r a m O b j e c t K e y a n y T y p e z b w N T n L X > < a : K e y V a l u e O f D i a g r a m O b j e c t K e y a n y T y p e z b w N T n L X > < a : K e y > < K e y > T a b l e s \ C u s t o m e r s \ C o l u m n s \ C o u n t r y < / K e y > < / a : K e y > < a : V a l u e   i : t y p e = " D i a g r a m D i s p l a y N o d e V i e w S t a t e " > < H e i g h t > 1 5 0 < / H e i g h t > < I s E x p a n d e d > t r u e < / I s E x p a n d e d > < W i d t h > 2 0 0 < / W i d t h > < / a : V a l u e > < / a : K e y V a l u e O f D i a g r a m O b j e c t K e y a n y T y p e z b w N T n L X > < a : K e y V a l u e O f D i a g r a m O b j e c t K e y a n y T y p e z b w N T n L X > < a : K e y > < K e y > T a b l e s \ J E D e t a i l < / K e y > < / a : K e y > < a : V a l u e   i : t y p e = " D i a g r a m D i s p l a y N o d e V i e w S t a t e " > < H e i g h t > 1 3 1 . 1 1 1 1 1 1 1 1 1 1 1 1 1 1 < / H e i g h t > < I s E x p a n d e d > t r u e < / I s E x p a n d e d > < L a y e d O u t > t r u e < / L a y e d O u t > < L e f t > 2 6 6 . 3 7 8 0 9 8 3 6 9 6 6 3 8 6 < / L e f t > < T a b I n d e x > 1 < / T a b I n d e x > < W i d t h > 2 0 0 < / W i d t h > < / a : V a l u e > < / a : K e y V a l u e O f D i a g r a m O b j e c t K e y a n y T y p e z b w N T n L X > < a : K e y V a l u e O f D i a g r a m O b j e c t K e y a n y T y p e z b w N T n L X > < a : K e y > < K e y > T a b l e s \ J E D e t a i l \ C o l u m n s \ R e f < / K e y > < / a : K e y > < a : V a l u e   i : t y p e = " D i a g r a m D i s p l a y N o d e V i e w S t a t e " > < H e i g h t > 1 5 0 < / H e i g h t > < I s E x p a n d e d > t r u e < / I s E x p a n d e d > < W i d t h > 2 0 0 < / W i d t h > < / a : V a l u e > < / a : K e y V a l u e O f D i a g r a m O b j e c t K e y a n y T y p e z b w N T n L X > < a : K e y V a l u e O f D i a g r a m O b j e c t K e y a n y T y p e z b w N T n L X > < a : K e y > < K e y > T a b l e s \ J E D e t a i l \ C o l u m n s \ D e s c r i p t i o n < / K e y > < / a : K e y > < a : V a l u e   i : t y p e = " D i a g r a m D i s p l a y N o d e V i e w S t a t e " > < H e i g h t > 1 5 0 < / H e i g h t > < I s E x p a n d e d > t r u e < / I s E x p a n d e d > < W i d t h > 2 0 0 < / W i d t h > < / a : V a l u e > < / a : K e y V a l u e O f D i a g r a m O b j e c t K e y a n y T y p e z b w N T n L X > < a : K e y V a l u e O f D i a g r a m O b j e c t K e y a n y T y p e z b w N T n L X > < a : K e y > < K e y > T a b l e s \ J E D e t a i l \ C o l u m n s \ S o u r c e   J o u r n a l < / K e y > < / a : K e y > < a : V a l u e   i : t y p e = " D i a g r a m D i s p l a y N o d e V i e w S t a t e " > < H e i g h t > 1 5 0 < / H e i g h t > < I s E x p a n d e d > t r u e < / I s E x p a n d e d > < W i d t h > 2 0 0 < / W i d t h > < / a : V a l u e > < / a : K e y V a l u e O f D i a g r a m O b j e c t K e y a n y T y p e z b w N T n L X > < a : K e y V a l u e O f D i a g r a m O b j e c t K e y a n y T y p e z b w N T n L X > < a : K e y > < K e y > T a b l e s \ C a l e n d a r < / K e y > < / a : K e y > < a : V a l u e   i : t y p e = " D i a g r a m D i s p l a y N o d e V i e w S t a t e " > < H e i g h t > 1 9 2 . 0 0 0 0 0 0 0 0 0 0 0 0 0 6 < / H e i g h t > < I s E x p a n d e d > t r u e < / I s E x p a n d e d > < L a y e d O u t > t r u e < / L a y e d O u t > < L e f t > 8 3 3 . 3 9 3 0 2 0 0 4 8 4 4 1 < / L e f t > < T a b I n d e x > 1 0 < / T a b I n d e x > < T o p > 2 1 5 . 7 7 7 7 7 7 7 7 7 7 7 7 6 9 < / T o p > < W i d t h > 2 0 0 < / 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 T a b l e s \ C a l e n d a r \ C o l u m n s \ Y e a r < / K e y > < / a : K e y > < a : V a l u e   i : t y p e = " D i a g r a m D i s p l a y N o d e V i e w S t a t e " > < H e i g h t > 1 5 0 < / H e i g h t > < I s E x p a n d e d > t r u e < / I s E x p a n d e d > < W i d t h > 2 0 0 < / W i d t h > < / a : V a l u e > < / a : K e y V a l u e O f D i a g r a m O b j e c t K e y a n y T y p e z b w N T n L X > < a : K e y V a l u e O f D i a g r a m O b j e c t K e y a n y T y p e z b w N T n L X > < a : K e y > < K e y > T a b l e s \ C a l e n d a r \ C o l u m n s \ Q u a r t e r < / K e y > < / a : K e y > < a : V a l u e   i : t y p e = " D i a g r a m D i s p l a y N o d e V i e w S t a t e " > < H e i g h t > 1 5 0 < / H e i g h t > < I s E x p a n d e d > t r u e < / I s E x p a n d e d > < W i d t h > 2 0 0 < / W i d t h > < / a : V a l u e > < / a : K e y V a l u e O f D i a g r a m O b j e c t K e y a n y T y p e z b w N T n L X > < a : K e y V a l u e O f D i a g r a m O b j e c t K e y a n y T y p e z b w N T n L X > < a : K e y > < K e y > T a b l e s \ C a l e n d a r \ C o l u m n s \ M o n t h < / K e y > < / a : K e y > < a : V a l u e   i : t y p e = " D i a g r a m D i s p l a y N o d e V i e w S t a t e " > < H e i g h t > 1 5 0 < / H e i g h t > < I s E x p a n d e d > t r u e < / I s E x p a n d e d > < W i d t h > 2 0 0 < / W i d t h > < / a : V a l u e > < / a : K e y V a l u e O f D i a g r a m O b j e c t K e y a n y T y p e z b w N T n L X > < a : K e y V a l u e O f D i a g r a m O b j e c t K e y a n y T y p e z b w N T n L X > < a : K e y > < K e y > T a b l e s \ C a l e n d a r \ C o l u m n s \ M o n t h   N a m e < / K e y > < / a : K e y > < a : V a l u e   i : t y p e = " D i a g r a m D i s p l a y N o d e V i e w S t a t e " > < H e i g h t > 1 5 0 < / H e i g h t > < I s E x p a n d e d > t r u e < / I s E x p a n d e d > < W i d t h > 2 0 0 < / W i d t h > < / a : V a l u e > < / a : K e y V a l u e O f D i a g r a m O b j e c t K e y a n y T y p e z b w N T n L X > < a : K e y V a l u e O f D i a g r a m O b j e c t K e y a n y T y p e z b w N T n L X > < a : K e y > < K e y > T a b l e s \ _ H e l p e r s < / K e y > < / a : K e y > < a : V a l u e   i : t y p e = " D i a g r a m D i s p l a y N o d e V i e w S t a t e " > < H e i g h t > 3 6 4 < / H e i g h t > < I s E x p a n d e d > t r u e < / I s E x p a n d e d > < L a y e d O u t > t r u e < / L a y e d O u t > < L e f t > 1 0 7 3 . 3 9 3 0 2 0 0 4 8 4 4 1 < / L e f t > < T a b I n d e x > 1 1 < / T a b I n d e x > < T o p > 1 4 0 . 7 7 7 7 7 7 7 7 7 7 7 7 7 1 < / T o p > < W i d t h > 2 0 0 < / W i d t h > < / a : V a l u e > < / a : K e y V a l u e O f D i a g r a m O b j e c t K e y a n y T y p e z b w N T n L X > < a : K e y V a l u e O f D i a g r a m O b j e c t K e y a n y T y p e z b w N T n L X > < a : K e y > < K e y > T a b l e s \ _ H e l p e r s \ C o l u m n s \ M e a s u r e s < / K e y > < / a : K e y > < a : V a l u e   i : t y p e = " D i a g r a m D i s p l a y N o d e V i e w S t a t e " > < H e i g h t > 1 5 0 < / H e i g h t > < I s E x p a n d e d > t r u e < / I s E x p a n d e d > < W i d t h > 2 0 0 < / W i d t h > < / a : V a l u e > < / a : K e y V a l u e O f D i a g r a m O b j e c t K e y a n y T y p e z b w N T n L X > < a : K e y V a l u e O f D i a g r a m O b j e c t K e y a n y T y p e z b w N T n L X > < a : K e y > < K e y > T a b l e s \ _ H e l p e r s \ M e a s u r e s \ D a t e _ I n c e p t i o n < / K e y > < / a : K e y > < a : V a l u e   i : t y p e = " D i a g r a m D i s p l a y N o d e V i e w S t a t e " > < H e i g h t > 1 5 0 < / H e i g h t > < I s E x p a n d e d > t r u e < / I s E x p a n d e d > < W i d t h > 2 0 0 < / W i d t h > < / a : V a l u e > < / a : K e y V a l u e O f D i a g r a m O b j e c t K e y a n y T y p e z b w N T n L X > < a : K e y V a l u e O f D i a g r a m O b j e c t K e y a n y T y p e z b w N T n L X > < a : K e y > < K e y > T a b l e s \ _ H e l p e r s \ M e a s u r e s \ D a t e _ L a s t S e l e c t e d < / K e y > < / a : K e y > < a : V a l u e   i : t y p e = " D i a g r a m D i s p l a y N o d e V i e w S t a t e " > < H e i g h t > 1 5 0 < / H e i g h t > < I s E x p a n d e d > t r u e < / I s E x p a n d e d > < W i d t h > 2 0 0 < / W i d t h > < / a : V a l u e > < / a : K e y V a l u e O f D i a g r a m O b j e c t K e y a n y T y p e z b w N T n L X > < a : K e y V a l u e O f D i a g r a m O b j e c t K e y a n y T y p e z b w N T n L X > < a : K e y > < K e y > T a b l e s \ _ H e l p e r s \ M e a s u r e s \ D a t e _ E n d O f M o n t h < / K e y > < / a : K e y > < a : V a l u e   i : t y p e = " D i a g r a m D i s p l a y N o d e V i e w S t a t e " > < H e i g h t > 1 5 0 < / H e i g h t > < I s E x p a n d e d > t r u e < / I s E x p a n d e d > < W i d t h > 2 0 0 < / W i d t h > < / a : V a l u e > < / a : K e y V a l u e O f D i a g r a m O b j e c t K e y a n y T y p e z b w N T n L X > < a : K e y V a l u e O f D i a g r a m O b j e c t K e y a n y T y p e z b w N T n L X > < a : K e y > < K e y > T a b l e s \ _ H e l p e r s \ M e a s u r e s \ D a t e _ S t a r t O f Y e a r < / K e y > < / a : K e y > < a : V a l u e   i : t y p e = " D i a g r a m D i s p l a y N o d e V i e w S t a t e " > < H e i g h t > 1 5 0 < / H e i g h t > < I s E x p a n d e d > t r u e < / I s E x p a n d e d > < W i d t h > 2 0 0 < / W i d t h > < / a : V a l u e > < / a : K e y V a l u e O f D i a g r a m O b j e c t K e y a n y T y p e z b w N T n L X > < a : K e y V a l u e O f D i a g r a m O b j e c t K e y a n y T y p e z b w N T n L X > < a : K e y > < K e y > T a b l e s \ _ H e l p e r s \ M e a s u r e s \ D a t e _ E n d O f P r i o r M o n t h < / K e y > < / a : K e y > < a : V a l u e   i : t y p e = " D i a g r a m D i s p l a y N o d e V i e w S t a t e " > < H e i g h t > 1 5 0 < / H e i g h t > < I s E x p a n d e d > t r u e < / I s E x p a n d e d > < W i d t h > 2 0 0 < / W i d t h > < / a : V a l u e > < / a : K e y V a l u e O f D i a g r a m O b j e c t K e y a n y T y p e z b w N T n L X > < a : K e y V a l u e O f D i a g r a m O b j e c t K e y a n y T y p e z b w N T n L X > < a : K e y > < K e y > T a b l e s \ _ H e l p e r s \ M e a s u r e s \ D a t e _ E n d O f P r i o r Y e a r < / K e y > < / a : K e y > < a : V a l u e   i : t y p e = " D i a g r a m D i s p l a y N o d e V i e w S t a t e " > < H e i g h t > 1 5 0 < / H e i g h t > < I s E x p a n d e d > t r u e < / I s E x p a n d e d > < W i d t h > 2 0 0 < / W i d t h > < / a : V a l u e > < / a : K e y V a l u e O f D i a g r a m O b j e c t K e y a n y T y p e z b w N T n L X > < a : K e y V a l u e O f D i a g r a m O b j e c t K e y a n y T y p e z b w N T n L X > < a : K e y > < K e y > T a b l e s \ _ H e l p e r s \ M e a s u r e s \ V a l u e _ S t a t e m e n t < / K e y > < / a : K e y > < a : V a l u e   i : t y p e = " D i a g r a m D i s p l a y N o d e V i e w S t a t e " > < H e i g h t > 1 5 0 < / H e i g h t > < I s E x p a n d e d > t r u e < / I s E x p a n d e d > < W i d t h > 2 0 0 < / W i d t h > < / a : V a l u e > < / a : K e y V a l u e O f D i a g r a m O b j e c t K e y a n y T y p e z b w N T n L X > < a : K e y V a l u e O f D i a g r a m O b j e c t K e y a n y T y p e z b w N T n L X > < a : K e y > < K e y > T a b l e s \ _ H e l p e r s \ M e a s u r e s \ V a l u e _ C l a s s < / K e y > < / a : K e y > < a : V a l u e   i : t y p e = " D i a g r a m D i s p l a y N o d e V i e w S t a t e " > < H e i g h t > 1 5 0 < / H e i g h t > < I s E x p a n d e d > t r u e < / I s E x p a n d e d > < W i d t h > 2 0 0 < / W i d t h > < / a : V a l u e > < / a : K e y V a l u e O f D i a g r a m O b j e c t K e y a n y T y p e z b w N T n L X > < a : K e y V a l u e O f D i a g r a m O b j e c t K e y a n y T y p e z b w N T n L X > < a : K e y > < K e y > T a b l e s \ _ H e l p e r s \ M e a s u r e s \ V a l u e _ G r o u p < / K e y > < / a : K e y > < a : V a l u e   i : t y p e = " D i a g r a m D i s p l a y N o d e V i e w S t a t e " > < H e i g h t > 1 5 0 < / H e i g h t > < I s E x p a n d e d > t r u e < / I s E x p a n d e d > < W i d t h > 2 0 0 < / W i d t h > < / a : V a l u e > < / a : K e y V a l u e O f D i a g r a m O b j e c t K e y a n y T y p e z b w N T n L X > < a : K e y V a l u e O f D i a g r a m O b j e c t K e y a n y T y p e z b w N T n L X > < a : K e y > < K e y > T a b l e s \ _ H e l p e r s \ M e a s u r e s \ V a l u e _ A c c o u n t < / K e y > < / a : K e y > < a : V a l u e   i : t y p e = " D i a g r a m D i s p l a y N o d e V i e w S t a t e " > < H e i g h t > 1 5 0 < / H e i g h t > < I s E x p a n d e d > t r u e < / I s E x p a n d e d > < W i d t h > 2 0 0 < / W i d t h > < / a : V a l u e > < / a : K e y V a l u e O f D i a g r a m O b j e c t K e y a n y T y p e z b w N T n L X > < a : K e y V a l u e O f D i a g r a m O b j e c t K e y a n y T y p e z b w N T n L X > < a : K e y > < K e y > T a b l e s \ _ H e l p e r s \ M e a s u r e s \ V a l u e _ S C F H e a d L e v e l < / K e y > < / a : K e y > < a : V a l u e   i : t y p e = " D i a g r a m D i s p l a y N o d e V i e w S t a t e " > < H e i g h t > 1 5 0 < / H e i g h t > < I s E x p a n d e d > t r u e < / I s E x p a n d e d > < W i d t h > 2 0 0 < / W i d t h > < / a : V a l u e > < / a : K e y V a l u e O f D i a g r a m O b j e c t K e y a n y T y p e z b w N T n L X > < a : K e y V a l u e O f D i a g r a m O b j e c t K e y a n y T y p e z b w N T n L X > < a : K e y > < K e y > T a b l e s \ _ H e l p e r s \ M e a s u r e s \ V a l u e _ S C F S u b H e a d L e v e l < / K e y > < / a : K e y > < a : V a l u e   i : t y p e = " D i a g r a m D i s p l a y N o d e V i e w S t a t e " > < H e i g h t > 1 5 0 < / H e i g h t > < I s E x p a n d e d > t r u e < / I s E x p a n d e d > < W i d t h > 2 0 0 < / W i d t h > < / a : V a l u e > < / a : K e y V a l u e O f D i a g r a m O b j e c t K e y a n y T y p e z b w N T n L X > < a : K e y V a l u e O f D i a g r a m O b j e c t K e y a n y T y p e z b w N T n L X > < a : K e y > < K e y > T a b l e s \ _ H e l p e r s \ M e a s u r e s \ V a l u e _ G L D i s p l a y O r d e r < / K e y > < / a : K e y > < a : V a l u e   i : t y p e = " D i a g r a m D i s p l a y N o d e V i e w S t a t e " > < H e i g h t > 1 5 0 < / H e i g h t > < I s E x p a n d e d > t r u e < / I s E x p a n d e d > < W i d t h > 2 0 0 < / W i d t h > < / a : V a l u e > < / a : K e y V a l u e O f D i a g r a m O b j e c t K e y a n y T y p e z b w N T n L X > < a : K e y V a l u e O f D i a g r a m O b j e c t K e y a n y T y p e z b w N T n L X > < a : K e y > < K e y > T a b l e s \ E A M o n t h s < / K e y > < / a : K e y > < a : V a l u e   i : t y p e = " D i a g r a m D i s p l a y N o d e V i e w S t a t e " > < H e i g h t > 1 2 1 < / H e i g h t > < I s E x p a n d e d > t r u e < / I s E x p a n d e d > < L a y e d O u t > t r u e < / L a y e d O u t > < L e f t > 1 0 7 3 . 3 9 3 0 2 0 0 4 8 4 4 1 < / L e f t > < T a b I n d e x > 4 < / T a b I n d e x > < W i d t h > 2 0 0 < / W i d t h > < / a : V a l u e > < / a : K e y V a l u e O f D i a g r a m O b j e c t K e y a n y T y p e z b w N T n L X > < a : K e y V a l u e O f D i a g r a m O b j e c t K e y a n y T y p e z b w N T n L X > < a : K e y > < K e y > T a b l e s \ E A M o n t h s \ C o l u m n s \ M o n t h < / K e y > < / a : K e y > < a : V a l u e   i : t y p e = " D i a g r a m D i s p l a y N o d e V i e w S t a t e " > < H e i g h t > 1 5 0 < / H e i g h t > < I s E x p a n d e d > t r u e < / I s E x p a n d e d > < W i d t h > 2 0 0 < / W i d t h > < / a : V a l u e > < / a : K e y V a l u e O f D i a g r a m O b j e c t K e y a n y T y p e z b w N T n L X > < a : K e y V a l u e O f D i a g r a m O b j e c t K e y a n y T y p e z b w N T n L X > < a : K e y > < K e y > T a b l e s \ E A M o n t h s \ C o l u m n s \ M o n t h   N a m e < / K e y > < / a : K e y > < a : V a l u e   i : t y p e = " D i a g r a m D i s p l a y N o d e V i e w S t a t e " > < H e i g h t > 1 5 0 < / H e i g h t > < I s E x p a n d e d > t r u e < / I s E x p a n d e d > < W i d t h > 2 0 0 < / W i d t h > < / a : V a l u e > < / a : K e y V a l u e O f D i a g r a m O b j e c t K e y a n y T y p e z b w N T n L X > < a : K e y V a l u e O f D i a g r a m O b j e c t K e y a n y T y p e z b w N T n L X > < a : K e y > < K e y > T a b l e s \ G e n e r a l   J o u r n a l < / K e y > < / a : K e y > < a : V a l u e   i : t y p e = " D i a g r a m D i s p l a y N o d e V i e w S t a t e " > < H e i g h t > 1 5 0 < / H e i g h t > < I s E x p a n d e d > t r u e < / I s E x p a n d e d > < L a y e d O u t > t r u e < / L a y e d O u t > < L e f t > 1 3 0 1 . 3 9 3 0 2 0 0 4 8 4 4 1 < / L e f t > < T a b I n d e x > 5 < / T a b I n d e x > < W i d t h > 2 0 0 < / W i d t h > < / a : V a l u e > < / a : K e y V a l u e O f D i a g r a m O b j e c t K e y a n y T y p e z b w N T n L X > < a : K e y V a l u e O f D i a g r a m O b j e c t K e y a n y T y p e z b w N T n L X > < a : K e y > < K e y > T a b l e s \ G e n e r a l   J o u r n a l \ C o l u m n s \ M e a s u r e s < / K e y > < / a : K e y > < a : V a l u e   i : t y p e = " D i a g r a m D i s p l a y N o d e V i e w S t a t e " > < H e i g h t > 1 5 0 < / H e i g h t > < I s E x p a n d e d > t r u e < / I s E x p a n d e d > < W i d t h > 2 0 0 < / W i d t h > < / a : V a l u e > < / a : K e y V a l u e O f D i a g r a m O b j e c t K e y a n y T y p e z b w N T n L X > < a : K e y V a l u e O f D i a g r a m O b j e c t K e y a n y T y p e z b w N T n L X > < a : K e y > < K e y > T a b l e s \ G e n e r a l   J o u r n a l \ M e a s u r e s \ D e b i t   $   -   S e l e c t e d < / K e y > < / a : K e y > < a : V a l u e   i : t y p e = " D i a g r a m D i s p l a y N o d e V i e w S t a t e " > < H e i g h t > 1 5 0 < / H e i g h t > < I s E x p a n d e d > t r u e < / I s E x p a n d e d > < W i d t h > 2 0 0 < / W i d t h > < / a : V a l u e > < / a : K e y V a l u e O f D i a g r a m O b j e c t K e y a n y T y p e z b w N T n L X > < a : K e y V a l u e O f D i a g r a m O b j e c t K e y a n y T y p e z b w N T n L X > < a : K e y > < K e y > T a b l e s \ G e n e r a l   J o u r n a l \ M e a s u r e s \ C r e d i t   $   -   S e l e c t e d < / K e y > < / a : K e y > < a : V a l u e   i : t y p e = " D i a g r a m D i s p l a y N o d e V i e w S t a t e " > < H e i g h t > 1 5 0 < / H e i g h t > < I s E x p a n d e d > t r u e < / I s E x p a n d e d > < W i d t h > 2 0 0 < / W i d t h > < / a : V a l u e > < / a : K e y V a l u e O f D i a g r a m O b j e c t K e y a n y T y p e z b w N T n L X > < a : K e y V a l u e O f D i a g r a m O b j e c t K e y a n y T y p e z b w N T n L X > < a : K e y > < K e y > T a b l e s \ I n c o m e   S t a t e m e n t < / K e y > < / a : K e y > < a : V a l u e   i : t y p e = " D i a g r a m D i s p l a y N o d e V i e w S t a t e " > < H e i g h t > 1 5 0 < / H e i g h t > < I s E x p a n d e d > t r u e < / I s E x p a n d e d > < L a y e d O u t > t r u e < / L a y e d O u t > < L e f t > 1 5 1 9 . 2 9 6 8 3 0 6 1 6 1 0 6 9 < / L e f t > < T a b I n d e x > 6 < / T a b I n d e x > < W i d t h > 2 0 0 < / W i d t h > < / a : V a l u e > < / a : K e y V a l u e O f D i a g r a m O b j e c t K e y a n y T y p e z b w N T n L X > < a : K e y V a l u e O f D i a g r a m O b j e c t K e y a n y T y p e z b w N T n L X > < a : K e y > < K e y > T a b l e s \ I n c o m e   S t a t e m e n t \ C o l u m n s \ M e a s u r e s < / K e y > < / a : K e y > < a : V a l u e   i : t y p e = " D i a g r a m D i s p l a y N o d e V i e w S t a t e " > < H e i g h t > 1 5 0 < / H e i g h t > < I s E x p a n d e d > t r u e < / I s E x p a n d e d > < W i d t h > 2 0 0 < / W i d t h > < / a : V a l u e > < / a : K e y V a l u e O f D i a g r a m O b j e c t K e y a n y T y p e z b w N T n L X > < a : K e y V a l u e O f D i a g r a m O b j e c t K e y a n y T y p e z b w N T n L X > < a : K e y > < K e y > T a b l e s \ I n c o m e   S t a t e m e n t \ M e a s u r e s \ A c t u a l   $   -   S e l e c t e d < / K e y > < / a : K e y > < a : V a l u e   i : t y p e = " D i a g r a m D i s p l a y N o d e V i e w S t a t e " > < H e i g h t > 1 5 0 < / H e i g h t > < I s E x p a n d e d > t r u e < / I s E x p a n d e d > < W i d t h > 2 0 0 < / W i d t h > < / a : V a l u e > < / a : K e y V a l u e O f D i a g r a m O b j e c t K e y a n y T y p e z b w N T n L X > < a : K e y V a l u e O f D i a g r a m O b j e c t K e y a n y T y p e z b w N T n L X > < a : K e y > < K e y > T a b l e s \ I n c o m e   S t a t e m e n t \ M e a s u r e s \ A c t u a l   $   -   Y T D < / K e y > < / a : K e y > < a : V a l u e   i : t y p e = " D i a g r a m D i s p l a y N o d e V i e w S t a t e " > < H e i g h t > 1 5 0 < / H e i g h t > < I s E x p a n d e d > t r u e < / I s E x p a n d e d > < W i d t h > 2 0 0 < / W i d t h > < / a : V a l u e > < / a : K e y V a l u e O f D i a g r a m O b j e c t K e y a n y T y p e z b w N T n L X > < a : K e y V a l u e O f D i a g r a m O b j e c t K e y a n y T y p e z b w N T n L X > < a : K e y > < K e y > T a b l e s \ I n c o m e   S t a t e m e n t \ M e a s u r e s \ R e v e n u e   $   -   S e l e c t e d < / K e y > < / a : K e y > < a : V a l u e   i : t y p e = " D i a g r a m D i s p l a y N o d e V i e w S t a t e " > < H e i g h t > 1 5 0 < / H e i g h t > < I s E x p a n d e d > t r u e < / I s E x p a n d e d > < W i d t h > 2 0 0 < / W i d t h > < / a : V a l u e > < / a : K e y V a l u e O f D i a g r a m O b j e c t K e y a n y T y p e z b w N T n L X > < a : K e y V a l u e O f D i a g r a m O b j e c t K e y a n y T y p e z b w N T n L X > < a : K e y > < K e y > T a b l e s \ I n c o m e   S t a t e m e n t \ M e a s u r e s \ A c t u a l   %   o f   R e v e n u e   -   S e l e c t e d < / K e y > < / a : K e y > < a : V a l u e   i : t y p e = " D i a g r a m D i s p l a y N o d e V i e w S t a t e " > < H e i g h t > 1 5 0 < / H e i g h t > < I s E x p a n d e d > t r u e < / I s E x p a n d e d > < W i d t h > 2 0 0 < / W i d t h > < / a : V a l u e > < / a : K e y V a l u e O f D i a g r a m O b j e c t K e y a n y T y p e z b w N T n L X > < a : K e y V a l u e O f D i a g r a m O b j e c t K e y a n y T y p e z b w N T n L X > < a : K e y > < K e y > T a b l e s \ I n c o m e   S t a t e m e n t \ M e a s u r e s \ B u d g e t   $   -   S e l e c t e d < / K e y > < / a : K e y > < a : V a l u e   i : t y p e = " D i a g r a m D i s p l a y N o d e V i e w S t a t e " > < H e i g h t > 1 5 0 < / H e i g h t > < I s E x p a n d e d > t r u e < / I s E x p a n d e d > < W i d t h > 2 0 0 < / W i d t h > < / a : V a l u e > < / a : K e y V a l u e O f D i a g r a m O b j e c t K e y a n y T y p e z b w N T n L X > < a : K e y V a l u e O f D i a g r a m O b j e c t K e y a n y T y p e z b w N T n L X > < a : K e y > < K e y > T a b l e s \ I n c o m e   S t a t e m e n t \ M e a s u r e s \ B u d g e t   $   R e v e n u e   -   S e l e c t e d < / K e y > < / a : K e y > < a : V a l u e   i : t y p e = " D i a g r a m D i s p l a y N o d e V i e w S t a t e " > < H e i g h t > 1 5 0 < / H e i g h t > < I s E x p a n d e d > t r u e < / I s E x p a n d e d > < W i d t h > 2 0 0 < / W i d t h > < / a : V a l u e > < / a : K e y V a l u e O f D i a g r a m O b j e c t K e y a n y T y p e z b w N T n L X > < a : K e y V a l u e O f D i a g r a m O b j e c t K e y a n y T y p e z b w N T n L X > < a : K e y > < K e y > T a b l e s \ I n c o m e   S t a t e m e n t \ M e a s u r e s \ B u d g e t   %   o f   R e v e n u e   -   S e l e c t e d < / K e y > < / a : K e y > < a : V a l u e   i : t y p e = " D i a g r a m D i s p l a y N o d e V i e w S t a t e " > < H e i g h t > 1 5 0 < / H e i g h t > < I s E x p a n d e d > t r u e < / I s E x p a n d e d > < W i d t h > 2 0 0 < / W i d t h > < / a : V a l u e > < / a : K e y V a l u e O f D i a g r a m O b j e c t K e y a n y T y p e z b w N T n L X > < a : K e y V a l u e O f D i a g r a m O b j e c t K e y a n y T y p e z b w N T n L X > < a : K e y > < K e y > T a b l e s \ I n c o m e   S t a t e m e n t \ M e a s u r e s \ V a r i a n c e   $   -   S e l e c t e d < / K e y > < / a : K e y > < a : V a l u e   i : t y p e = " D i a g r a m D i s p l a y N o d e V i e w S t a t e " > < H e i g h t > 1 5 0 < / H e i g h t > < I s E x p a n d e d > t r u e < / I s E x p a n d e d > < W i d t h > 2 0 0 < / W i d t h > < / a : V a l u e > < / a : K e y V a l u e O f D i a g r a m O b j e c t K e y a n y T y p e z b w N T n L X > < a : K e y V a l u e O f D i a g r a m O b j e c t K e y a n y T y p e z b w N T n L X > < a : K e y > < K e y > T a b l e s \ I n c o m e   S t a t e m e n t \ M e a s u r e s \ V a r i a n c e   %   -   S e l e c t e d < / K e y > < / a : K e y > < a : V a l u e   i : t y p e = " D i a g r a m D i s p l a y N o d e V i e w S t a t e " > < H e i g h t > 1 5 0 < / H e i g h t > < I s E x p a n d e d > t r u e < / I s E x p a n d e d > < W i d t h > 2 0 0 < / W i d t h > < / a : V a l u e > < / a : K e y V a l u e O f D i a g r a m O b j e c t K e y a n y T y p e z b w N T n L X > < a : K e y V a l u e O f D i a g r a m O b j e c t K e y a n y T y p e z b w N T n L X > < a : K e y > < K e y > T a b l e s \ I n c o m e   S t a t e m e n t \ M e a s u r e s \ A c t u a l   $   -   L T D < / K e y > < / a : K e y > < a : V a l u e   i : t y p e = " D i a g r a m D i s p l a y N o d e V i e w S t a t e " > < H e i g h t > 1 5 0 < / H e i g h t > < I s E x p a n d e d > t r u e < / I s E x p a n d e d > < W i d t h > 2 0 0 < / W i d t h > < / a : V a l u e > < / a : K e y V a l u e O f D i a g r a m O b j e c t K e y a n y T y p e z b w N T n L X > < a : K e y V a l u e O f D i a g r a m O b j e c t K e y a n y T y p e z b w N T n L X > < a : K e y > < K e y > T a b l e s \ I n c o m e   S t a t e m e n t \ M e a s u r e s \ E a r n i n g s   $   -   S e l e c t e d < / K e y > < / a : K e y > < a : V a l u e   i : t y p e = " D i a g r a m D i s p l a y N o d e V i e w S t a t e " > < H e i g h t > 1 5 0 < / H e i g h t > < I s E x p a n d e d > t r u e < / I s E x p a n d e d > < W i d t h > 2 0 0 < / W i d t h > < / a : V a l u e > < / a : K e y V a l u e O f D i a g r a m O b j e c t K e y a n y T y p e z b w N T n L X > < a : K e y V a l u e O f D i a g r a m O b j e c t K e y a n y T y p e z b w N T n L X > < a : K e y > < K e y > T a b l e s \ I n c o m e   S t a t e m e n t \ M e a s u r e s \ E a r n i n g s   $   -   Y T D < / K e y > < / a : K e y > < a : V a l u e   i : t y p e = " D i a g r a m D i s p l a y N o d e V i e w S t a t e " > < H e i g h t > 1 5 0 < / H e i g h t > < I s E x p a n d e d > t r u e < / I s E x p a n d e d > < W i d t h > 2 0 0 < / W i d t h > < / a : V a l u e > < / a : K e y V a l u e O f D i a g r a m O b j e c t K e y a n y T y p e z b w N T n L X > < a : K e y V a l u e O f D i a g r a m O b j e c t K e y a n y T y p e z b w N T n L X > < a : K e y > < K e y > T a b l e s \ I n c o m e   S t a t e m e n t \ M e a s u r e s \ E a r n i n g s   $   -   L T D   E o P Y < / K e y > < / a : K e y > < a : V a l u e   i : t y p e = " D i a g r a m D i s p l a y N o d e V i e w S t a t e " > < H e i g h t > 1 5 0 < / H e i g h t > < I s E x p a n d e d > t r u e < / I s E x p a n d e d > < W i d t h > 2 0 0 < / W i d t h > < / a : V a l u e > < / a : K e y V a l u e O f D i a g r a m O b j e c t K e y a n y T y p e z b w N T n L X > < a : K e y V a l u e O f D i a g r a m O b j e c t K e y a n y T y p e z b w N T n L X > < a : K e y > < K e y > T a b l e s \ B a l a n c e   S h e e t < / K e y > < / a : K e y > < a : V a l u e   i : t y p e = " D i a g r a m D i s p l a y N o d e V i e w S t a t e " > < H e i g h t > 1 5 0 < / H e i g h t > < I s E x p a n d e d > t r u e < / I s E x p a n d e d > < L a y e d O u t > t r u e < / L a y e d O u t > < L e f t > 1 2 9 3 . 2 0 0 6 4 1 1 8 3 7 7 2 9 < / L e f t > < T a b I n d e x > 1 2 < / T a b I n d e x > < T o p > 1 5 5 . 3 8 8 8 8 8 8 8 8 8 8 8 8 6 < / T o p > < W i d t h > 2 0 0 < / W i d t h > < / a : V a l u e > < / a : K e y V a l u e O f D i a g r a m O b j e c t K e y a n y T y p e z b w N T n L X > < a : K e y V a l u e O f D i a g r a m O b j e c t K e y a n y T y p e z b w N T n L X > < a : K e y > < K e y > T a b l e s \ B a l a n c e   S h e e t \ C o l u m n s \ M e a s u r e s < / K e y > < / a : K e y > < a : V a l u e   i : t y p e = " D i a g r a m D i s p l a y N o d e V i e w S t a t e " > < H e i g h t > 1 5 0 < / H e i g h t > < I s E x p a n d e d > t r u e < / I s E x p a n d e d > < W i d t h > 2 0 0 < / W i d t h > < / a : V a l u e > < / a : K e y V a l u e O f D i a g r a m O b j e c t K e y a n y T y p e z b w N T n L X > < a : K e y V a l u e O f D i a g r a m O b j e c t K e y a n y T y p e z b w N T n L X > < a : K e y > < K e y > T a b l e s \ B a l a n c e   S h e e t \ M e a s u r e s \ A c t u a l   $   -   B S < / K e y > < / a : K e y > < a : V a l u e   i : t y p e = " D i a g r a m D i s p l a y N o d e V i e w S t a t e " > < H e i g h t > 1 5 0 < / H e i g h t > < I s E x p a n d e d > t r u e < / I s E x p a n d e d > < W i d t h > 2 0 0 < / W i d t h > < / a : V a l u e > < / a : K e y V a l u e O f D i a g r a m O b j e c t K e y a n y T y p e z b w N T n L X > < a : K e y V a l u e O f D i a g r a m O b j e c t K e y a n y T y p e z b w N T n L X > < a : K e y > < K e y > T a b l e s \ C a s h   F l o w s < / K e y > < / a : K e y > < a : V a l u e   i : t y p e = " D i a g r a m D i s p l a y N o d e V i e w S t a t e " > < H e i g h t > 1 5 0 < / H e i g h t > < I s E x p a n d e d > t r u e < / I s E x p a n d e d > < L a y e d O u t > t r u e < / L a y e d O u t > < L e f t > 1 5 2 3 . 1 0 4 4 5 1 7 5 1 4 3 8 3 < / L e f t > < T a b I n d e x > 1 3 < / T a b I n d e x > < T o p > 1 5 7 . 3 8 8 8 8 8 8 8 8 8 8 8 8 6 < / T o p > < W i d t h > 2 0 0 < / W i d t h > < / a : V a l u e > < / a : K e y V a l u e O f D i a g r a m O b j e c t K e y a n y T y p e z b w N T n L X > < a : K e y V a l u e O f D i a g r a m O b j e c t K e y a n y T y p e z b w N T n L X > < a : K e y > < K e y > T a b l e s \ C a s h   F l o w s \ C o l u m n s \ M e a s u r e s < / K e y > < / a : K e y > < a : V a l u e   i : t y p e = " D i a g r a m D i s p l a y N o d e V i e w S t a t e " > < H e i g h t > 1 5 0 < / H e i g h t > < I s E x p a n d e d > t r u e < / I s E x p a n d e d > < W i d t h > 2 0 0 < / W i d t h > < / a : V a l u e > < / a : K e y V a l u e O f D i a g r a m O b j e c t K e y a n y T y p e z b w N T n L X > < a : K e y V a l u e O f D i a g r a m O b j e c t K e y a n y T y p e z b w N T n L X > < a : K e y > < K e y > T a b l e s \ C a s h   F l o w s \ M e a s u r e s \ C a s h   O p e n   $   -   S C F < / K e y > < / a : K e y > < a : V a l u e   i : t y p e = " D i a g r a m D i s p l a y N o d e V i e w S t a t e " > < H e i g h t > 1 5 0 < / H e i g h t > < I s E x p a n d e d > t r u e < / I s E x p a n d e d > < W i d t h > 2 0 0 < / W i d t h > < / a : V a l u e > < / a : K e y V a l u e O f D i a g r a m O b j e c t K e y a n y T y p e z b w N T n L X > < a : K e y V a l u e O f D i a g r a m O b j e c t K e y a n y T y p e z b w N T n L X > < a : K e y > < K e y > T a b l e s \ C a s h   F l o w s \ M e a s u r e s \ C a s h   C h a n g e   $   -   S C F < / K e y > < / a : K e y > < a : V a l u e   i : t y p e = " D i a g r a m D i s p l a y N o d e V i e w S t a t e " > < H e i g h t > 1 5 0 < / H e i g h t > < I s E x p a n d e d > t r u e < / I s E x p a n d e d > < W i d t h > 2 0 0 < / W i d t h > < / a : V a l u e > < / a : K e y V a l u e O f D i a g r a m O b j e c t K e y a n y T y p e z b w N T n L X > < a : K e y V a l u e O f D i a g r a m O b j e c t K e y a n y T y p e z b w N T n L X > < a : K e y > < K e y > T a b l e s \ C a s h   F l o w s \ M e a s u r e s \ N o n - C a s h   $   -   S C F < / K e y > < / a : K e y > < a : V a l u e   i : t y p e = " D i a g r a m D i s p l a y N o d e V i e w S t a t e " > < H e i g h t > 1 5 0 < / H e i g h t > < I s E x p a n d e d > t r u e < / I s E x p a n d e d > < W i d t h > 2 0 0 < / W i d t h > < / a : V a l u e > < / a : K e y V a l u e O f D i a g r a m O b j e c t K e y a n y T y p e z b w N T n L X > < a : K e y V a l u e O f D i a g r a m O b j e c t K e y a n y T y p e z b w N T n L X > < a : K e y > < K e y > T a b l e s \ C a s h   F l o w s \ M e a s u r e s \ C a s h   E f f e c t   $   -   S C F < / K e y > < / a : K e y > < a : V a l u e   i : t y p e = " D i a g r a m D i s p l a y N o d e V i e w S t a t e " > < H e i g h t > 1 5 0 < / H e i g h t > < I s E x p a n d e d > t r u e < / I s E x p a n d e d > < W i d t h > 2 0 0 < / W i d t h > < / a : V a l u e > < / a : K e y V a l u e O f D i a g r a m O b j e c t K e y a n y T y p e z b w N T n L X > < a : K e y V a l u e O f D i a g r a m O b j e c t K e y a n y T y p e z b w N T n L X > < a : K e y > < K e y > T a b l e s \ E x p e c t e d   A c t u a l s < / K e y > < / a : K e y > < a : V a l u e   i : t y p e = " D i a g r a m D i s p l a y N o d e V i e w S t a t e " > < H e i g h t > 1 5 0 < / H e i g h t > < I s E x p a n d e d > t r u e < / I s E x p a n d e d > < L a y e d O u t > t r u e < / L a y e d O u t > < L e f t > 1 2 9 5 . 0 0 8 2 6 2 3 1 9 1 0 4 2 < / L e f t > < T a b I n d e x > 1 5 < / T a b I n d e x > < T o p > 3 1 5 . 3 8 8 8 8 8 8 8 8 8 8 8 8 6 < / T o p > < W i d t h > 2 0 0 < / W i d t h > < / a : V a l u e > < / a : K e y V a l u e O f D i a g r a m O b j e c t K e y a n y T y p e z b w N T n L X > < a : K e y V a l u e O f D i a g r a m O b j e c t K e y a n y T y p e z b w N T n L X > < a : K e y > < K e y > T a b l e s \ E x p e c t e d   A c t u a l s \ C o l u m n s \ M e a s u r e s < / K e y > < / a : K e y > < a : V a l u e   i : t y p e = " D i a g r a m D i s p l a y N o d e V i e w S t a t e " > < H e i g h t > 1 5 0 < / H e i g h t > < I s E x p a n d e d > t r u e < / I s E x p a n d e d > < W i d t h > 2 0 0 < / W i d t h > < / a : V a l u e > < / a : K e y V a l u e O f D i a g r a m O b j e c t K e y a n y T y p e z b w N T n L X > < a : K e y V a l u e O f D i a g r a m O b j e c t K e y a n y T y p e z b w N T n L X > < a : K e y > < K e y > T a b l e s \ E x p e c t e d   A c t u a l s \ M e a s u r e s \ E x p e c t e d   $ < / K e y > < / a : K e y > < a : V a l u e   i : t y p e = " D i a g r a m D i s p l a y N o d e V i e w S t a t e " > < H e i g h t > 1 5 0 < / H e i g h t > < I s E x p a n d e d > t r u e < / I s E x p a n d e d > < W i d t h > 2 0 0 < / W i d t h > < / a : V a l u e > < / a : K e y V a l u e O f D i a g r a m O b j e c t K e y a n y T y p e z b w N T n L X > < a : K e y V a l u e O f D i a g r a m O b j e c t K e y a n y T y p e z b w N T n L X > < a : K e y > < K e y > T a b l e s \ T r i a l   B a l a n c e < / K e y > < / a : K e y > < a : V a l u e   i : t y p e = " D i a g r a m D i s p l a y N o d e V i e w S t a t e " > < H e i g h t > 1 5 0 < / H e i g h t > < I s E x p a n d e d > t r u e < / I s E x p a n d e d > < L a y e d O u t > t r u e < / L a y e d O u t > < L e f t > 1 5 2 4 . 9 1 2 0 7 2 8 8 6 7 7 0 1 < / L e f t > < T a b I n d e x > 1 6 < / T a b I n d e x > < T o p > 3 1 5 . 3 8 8 8 8 8 8 8 8 8 8 8 8 6 < / T o p > < W i d t h > 2 0 0 < / W i d t h > < / a : V a l u e > < / a : K e y V a l u e O f D i a g r a m O b j e c t K e y a n y T y p e z b w N T n L X > < a : K e y V a l u e O f D i a g r a m O b j e c t K e y a n y T y p e z b w N T n L X > < a : K e y > < K e y > T a b l e s \ T r i a l   B a l a n c e \ C o l u m n s \ M e a s u r e s < / K e y > < / a : K e y > < a : V a l u e   i : t y p e = " D i a g r a m D i s p l a y N o d e V i e w S t a t e " > < H e i g h t > 1 5 0 < / H e i g h t > < I s E x p a n d e d > t r u e < / I s E x p a n d e d > < W i d t h > 2 0 0 < / W i d t h > < / a : V a l u e > < / a : K e y V a l u e O f D i a g r a m O b j e c t K e y a n y T y p e z b w N T n L X > < a : K e y V a l u e O f D i a g r a m O b j e c t K e y a n y T y p e z b w N T n L X > < a : K e y > < K e y > T a b l e s \ T r i a l   B a l a n c e \ M e a s u r e s \ D e b i t   $   -   T B < / K e y > < / a : K e y > < a : V a l u e   i : t y p e = " D i a g r a m D i s p l a y N o d e V i e w S t a t e " > < H e i g h t > 1 5 0 < / H e i g h t > < I s E x p a n d e d > t r u e < / I s E x p a n d e d > < W i d t h > 2 0 0 < / W i d t h > < / a : V a l u e > < / a : K e y V a l u e O f D i a g r a m O b j e c t K e y a n y T y p e z b w N T n L X > < a : K e y V a l u e O f D i a g r a m O b j e c t K e y a n y T y p e z b w N T n L X > < a : K e y > < K e y > T a b l e s \ T r i a l   B a l a n c e \ M e a s u r e s \ C r e d i t   $   -   T B < / K e y > < / a : K e y > < a : V a l u e   i : t y p e = " D i a g r a m D i s p l a y N o d e V i e w S t a t e " > < H e i g h t > 1 5 0 < / H e i g h t > < I s E x p a n d e d > t r u e < / I s E x p a n d e d > < W i d t h > 2 0 0 < / W i d t h > < / a : V a l u e > < / a : K e y V a l u e O f D i a g r a m O b j e c t K e y a n y T y p e z b w N T n L X > < a : K e y V a l u e O f D i a g r a m O b j e c t K e y a n y T y p e z b w N T n L X > < a : K e y > < K e y > T a b l e s \ G e n e r a l   L e d g e r < / K e y > < / a : K e y > < a : V a l u e   i : t y p e = " D i a g r a m D i s p l a y N o d e V i e w S t a t e " > < H e i g h t > 1 5 0 < / H e i g h t > < I s E x p a n d e d > t r u e < / I s E x p a n d e d > < L a y e d O u t > t r u e < / L a y e d O u t > < L e f t > 1 3 8 8 . 8 1 5 8 8 3 4 5 4 4 3 6 1 < / L e f t > < T a b I n d e x > 1 7 < / T a b I n d e x > < T o p > 4 7 1 . 3 8 8 8 8 8 8 8 8 8 8 8 9 1 < / T o p > < W i d t h > 2 0 0 < / W i d t h > < / a : V a l u e > < / a : K e y V a l u e O f D i a g r a m O b j e c t K e y a n y T y p e z b w N T n L X > < a : K e y V a l u e O f D i a g r a m O b j e c t K e y a n y T y p e z b w N T n L X > < a : K e y > < K e y > T a b l e s \ G e n e r a l   L e d g e r \ C o l u m n s \ M e a s u r e s < / K e y > < / a : K e y > < a : V a l u e   i : t y p e = " D i a g r a m D i s p l a y N o d e V i e w S t a t e " > < H e i g h t > 1 5 0 < / H e i g h t > < I s E x p a n d e d > t r u e < / I s E x p a n d e d > < W i d t h > 2 0 0 < / W i d t h > < / a : V a l u e > < / a : K e y V a l u e O f D i a g r a m O b j e c t K e y a n y T y p e z b w N T n L X > < a : K e y V a l u e O f D i a g r a m O b j e c t K e y a n y T y p e z b w N T n L X > < a : K e y > < K e y > T a b l e s \ G e n e r a l   L e d g e r \ M e a s u r e s \ R a w   $   -   G L   O p e n < / K e y > < / a : K e y > < a : V a l u e   i : t y p e = " D i a g r a m D i s p l a y N o d e V i e w S t a t e " > < H e i g h t > 1 5 0 < / H e i g h t > < I s E x p a n d e d > t r u e < / I s E x p a n d e d > < W i d t h > 2 0 0 < / W i d t h > < / a : V a l u e > < / a : K e y V a l u e O f D i a g r a m O b j e c t K e y a n y T y p e z b w N T n L X > < a : K e y V a l u e O f D i a g r a m O b j e c t K e y a n y T y p e z b w N T n L X > < a : K e y > < K e y > T a b l e s \ G e n e r a l   L e d g e r \ M e a s u r e s \ R a w   $   -   G L   E n d < / K e y > < / a : K e y > < a : V a l u e   i : t y p e = " D i a g r a m D i s p l a y N o d e V i e w S t a t e " > < H e i g h t > 1 5 0 < / H e i g h t > < I s E x p a n d e d > t r u e < / I s E x p a n d e d > < W i d t h > 2 0 0 < / W i d t h > < / a : V a l u e > < / a : K e y V a l u e O f D i a g r a m O b j e c t K e y a n y T y p e z b w N T n L X > < a : K e y V a l u e O f D i a g r a m O b j e c t K e y a n y T y p e z b w N T n L X > < a : K e y > < K e y > T a b l e s \ G e n e r a l   L e d g e r \ M e a s u r e s \ A c t u a l   $   -   G L   B a l a n c e < / K e y > < / a : K e y > < a : V a l u e   i : t y p e = " D i a g r a m D i s p l a y N o d e V i e w S t a t e " > < H e i g h t > 1 5 0 < / H e i g h t > < I s E x p a n d e d > t r u e < / I s E x p a n d e d > < W i d t h > 2 0 0 < / W i d t h > < / a : V a l u e > < / a : K e y V a l u e O f D i a g r a m O b j e c t K e y a n y T y p e z b w N T n L X > < a : K e y V a l u e O f D i a g r a m O b j e c t K e y a n y T y p e z b w N T n L X > < a : K e y > < K e y > T a b l e s \ G e n e r a l   L e d g e r \ M e a s u r e s \ R a w   $   -   G L   R u n < / K e y > < / a : K e y > < a : V a l u e   i : t y p e = " D i a g r a m D i s p l a y N o d e V i e w S t a t e " > < H e i g h t > 1 5 0 < / H e i g h t > < I s E x p a n d e d > t r u e < / I s E x p a n d e d > < W i d t h > 2 0 0 < / W i d t h > < / a : V a l u e > < / a : K e y V a l u e O f D i a g r a m O b j e c t K e y a n y T y p e z b w N T n L X > < a : K e y V a l u e O f D i a g r a m O b j e c t K e y a n y T y p e z b w N T n L X > < a : K e y > < K e y > T a b l e s \ G e n e r a l   L e d g e r \ M e a s u r e s \ D e b i t   $   -   G L < / K e y > < / a : K e y > < a : V a l u e   i : t y p e = " D i a g r a m D i s p l a y N o d e V i e w S t a t e " > < H e i g h t > 1 5 0 < / H e i g h t > < I s E x p a n d e d > t r u e < / I s E x p a n d e d > < W i d t h > 2 0 0 < / W i d t h > < / a : V a l u e > < / a : K e y V a l u e O f D i a g r a m O b j e c t K e y a n y T y p e z b w N T n L X > < a : K e y V a l u e O f D i a g r a m O b j e c t K e y a n y T y p e z b w N T n L X > < a : K e y > < K e y > T a b l e s \ G e n e r a l   L e d g e r \ M e a s u r e s \ C r e d i t   $   -   G L < / K e y > < / a : K e y > < a : V a l u e   i : t y p e = " D i a g r a m D i s p l a y N o d e V i e w S t a t e " > < H e i g h t > 1 5 0 < / H e i g h t > < I s E x p a n d e d > t r u e < / I s E x p a n d e d > < W i d t h > 2 0 0 < / W i d t h > < / a : V a l u e > < / a : K e y V a l u e O f D i a g r a m O b j e c t K e y a n y T y p e z b w N T n L X > < a : K e y V a l u e O f D i a g r a m O b j e c t K e y a n y T y p e z b w N T n L X > < a : K e y > < K e y > T a b l e s \ I S C O A < / K e y > < / a : K e y > < a : V a l u e   i : t y p e = " D i a g r a m D i s p l a y N o d e V i e w S t a t e " > < H e i g h t > 2 4 8 . 6 6 6 6 6 6 6 6 6 6 6 6 8 6 < / H e i g h t > < I s E x p a n d e d > t r u e < / I s E x p a n d e d > < L a y e d O u t > t r u e < / L a y e d O u t > < T a b I n d e x > 1 4 < / T a b I n d e x > < T o p > 3 7 1 . 0 2 7 7 7 7 7 7 7 7 7 7 7 7 < / T o p > < W i d t h > 2 0 0 < / W i d t h > < / a : V a l u e > < / a : K e y V a l u e O f D i a g r a m O b j e c t K e y a n y T y p e z b w N T n L X > < a : K e y V a l u e O f D i a g r a m O b j e c t K e y a n y T y p e z b w N T n L X > < a : K e y > < K e y > T a b l e s \ I S C O A \ C o l u m n s \ C l a s s < / K e y > < / a : K e y > < a : V a l u e   i : t y p e = " D i a g r a m D i s p l a y N o d e V i e w S t a t e " > < H e i g h t > 1 5 0 < / H e i g h t > < I s E x p a n d e d > t r u e < / I s E x p a n d e d > < W i d t h > 2 0 0 < / W i d t h > < / a : V a l u e > < / a : K e y V a l u e O f D i a g r a m O b j e c t K e y a n y T y p e z b w N T n L X > < a : K e y V a l u e O f D i a g r a m O b j e c t K e y a n y T y p e z b w N T n L X > < a : K e y > < K e y > T a b l e s \ I S C O A \ C o l u m n s \ H e a d i n g < / K e y > < / a : K e y > < a : V a l u e   i : t y p e = " D i a g r a m D i s p l a y N o d e V i e w S t a t e " > < H e i g h t > 1 5 0 < / H e i g h t > < I s E x p a n d e d > t r u e < / I s E x p a n d e d > < W i d t h > 2 0 0 < / W i d t h > < / a : V a l u e > < / a : K e y V a l u e O f D i a g r a m O b j e c t K e y a n y T y p e z b w N T n L X > < a : K e y V a l u e O f D i a g r a m O b j e c t K e y a n y T y p e z b w N T n L X > < a : K e y > < K e y > T a b l e s \ I S C O A \ C o l u m n s \ S u b h e a d i n g < / K e y > < / a : K e y > < a : V a l u e   i : t y p e = " D i a g r a m D i s p l a y N o d e V i e w S t a t e " > < H e i g h t > 1 5 0 < / H e i g h t > < I s E x p a n d e d > t r u e < / I s E x p a n d e d > < W i d t h > 2 0 0 < / W i d t h > < / a : V a l u e > < / a : K e y V a l u e O f D i a g r a m O b j e c t K e y a n y T y p e z b w N T n L X > < a : K e y V a l u e O f D i a g r a m O b j e c t K e y a n y T y p e z b w N T n L X > < a : K e y > < K e y > T a b l e s \ I S C O A \ C o l u m n s \ H e a d i n g   L e v e l < / K e y > < / a : K e y > < a : V a l u e   i : t y p e = " D i a g r a m D i s p l a y N o d e V i e w S t a t e " > < H e i g h t > 1 5 0 < / H e i g h t > < I s E x p a n d e d > t r u e < / I s E x p a n d e d > < W i d t h > 2 0 0 < / W i d t h > < / a : V a l u e > < / a : K e y V a l u e O f D i a g r a m O b j e c t K e y a n y T y p e z b w N T n L X > < a : K e y V a l u e O f D i a g r a m O b j e c t K e y a n y T y p e z b w N T n L X > < a : K e y > < K e y > T a b l e s \ I S C O A \ C o l u m n s \ S u b H e a d   L e v e l < / K e y > < / a : K e y > < a : V a l u e   i : t y p e = " D i a g r a m D i s p l a y N o d e V i e w S t a t e " > < H e i g h t > 1 5 0 < / H e i g h t > < I s E x p a n d e d > t r u e < / I s E x p a n d e d > < W i d t h > 2 0 0 < / W i d t h > < / a : V a l u e > < / a : K e y V a l u e O f D i a g r a m O b j e c t K e y a n y T y p e z b w N T n L X > < a : K e y V a l u e O f D i a g r a m O b j e c t K e y a n y T y p e z b w N T n L X > < a : K e y > < K e y > T a b l e s \ I S C O A \ C o l u m n s \ S u b H e a d   S o r t < / K e y > < / a : K e y > < a : V a l u e   i : t y p e = " D i a g r a m D i s p l a y N o d e V i e w S t a t e " > < H e i g h t > 1 5 0 < / H e i g h t > < I s E x p a n d e d > t r u e < / I s E x p a n d e d > < W i d t h > 2 0 0 < / W i d t h > < / a : V a l u e > < / a : K e y V a l u e O f D i a g r a m O b j e c t K e y a n y T y p e z b w N T n L X > < a : K e y V a l u e O f D i a g r a m O b j e c t K e y a n y T y p e z b w N T n L X > < a : K e y > < K e y > R e l a t i o n s h i p s \ & l t ; T a b l e s \ C O A \ C o l u m n s \ C a s h   F l o w   C l a s s & g t ; - & l t ; T a b l e s \ S C F \ C o l u m n s \ C l a s s & g t ; < / K e y > < / a : K e y > < a : V a l u e   i : t y p e = " D i a g r a m D i s p l a y L i n k V i e w S t a t e " > < A u t o m a t i o n P r o p e r t y H e l p e r T e x t > E n d   p o i n t   1 :   ( 2 5 0 . 6 6 6 6 6 6 6 6 6 6 6 7 , 3 0 1 . 2 2 2 2 2 2 ) .   E n d   p o i n t   2 :   ( 2 1 6 , 1 0 5 )   < / A u t o m a t i o n P r o p e r t y H e l p e r T e x t > < L a y e d O u t > t r u e < / L a y e d O u t > < P o i n t s   x m l n s : b = " h t t p : / / s c h e m a s . d a t a c o n t r a c t . o r g / 2 0 0 4 / 0 7 / S y s t e m . W i n d o w s " > < b : P o i n t > < b : _ x > 2 5 0 . 6 6 6 6 6 6 6 6 6 6 6 6 6 3 < / b : _ x > < b : _ y > 3 0 1 . 2 2 2 2 2 2 < / b : _ y > < / b : P o i n t > < b : P o i n t > < b : _ x > 2 3 7 . 8 3 3 3 3 3 5 < / b : _ x > < b : _ y > 3 0 1 . 2 2 2 2 2 2 < / b : _ y > < / b : P o i n t > < b : P o i n t > < b : _ x > 2 3 5 . 8 3 3 3 3 3 5 < / b : _ x > < b : _ y > 2 9 9 . 2 2 2 2 2 2 < / b : _ y > < / b : P o i n t > < b : P o i n t > < b : _ x > 2 3 5 . 8 3 3 3 3 3 5 < / b : _ x > < b : _ y > 1 0 7 < / b : _ y > < / b : P o i n t > < b : P o i n t > < b : _ x > 2 3 3 . 8 3 3 3 3 3 5 < / b : _ x > < b : _ y > 1 0 5 < / b : _ y > < / b : P o i n t > < b : P o i n t > < b : _ x > 2 1 6 . 0 0 0 0 0 0 0 0 0 0 0 0 0 3 < / b : _ x > < b : _ y > 1 0 5 < / b : _ y > < / b : P o i n t > < / P o i n t s > < / a : V a l u e > < / a : K e y V a l u e O f D i a g r a m O b j e c t K e y a n y T y p e z b w N T n L X > < a : K e y V a l u e O f D i a g r a m O b j e c t K e y a n y T y p e z b w N T n L X > < a : K e y > < K e y > R e l a t i o n s h i p s \ & l t ; T a b l e s \ C O A \ C o l u m n s \ C a s h   F l o w   C l a s s & g t ; - & l t ; T a b l e s \ S C F \ C o l u m n s \ C l a s s & g t ; \ F K < / K e y > < / a : K e y > < a : V a l u e   i : t y p e = " D i a g r a m D i s p l a y L i n k E n d p o i n t V i e w S t a t e " > < H e i g h t > 1 6 < / H e i g h t > < L a b e l L o c a t i o n   x m l n s : b = " h t t p : / / s c h e m a s . d a t a c o n t r a c t . o r g / 2 0 0 4 / 0 7 / S y s t e m . W i n d o w s " > < b : _ x > 2 5 0 . 6 6 6 6 6 6 6 6 6 6 6 6 6 3 < / b : _ x > < b : _ y > 2 9 3 . 2 2 2 2 2 2 < / b : _ y > < / L a b e l L o c a t i o n > < L o c a t i o n   x m l n s : b = " h t t p : / / s c h e m a s . d a t a c o n t r a c t . o r g / 2 0 0 4 / 0 7 / S y s t e m . W i n d o w s " > < b : _ x > 2 6 6 . 6 6 6 6 6 6 6 6 6 6 6 6 6 3 < / b : _ x > < b : _ y > 3 0 1 . 2 2 2 2 2 2 < / b : _ y > < / L o c a t i o n > < S h a p e R o t a t e A n g l e > 1 8 0 < / S h a p e R o t a t e A n g l e > < W i d t h > 1 6 < / W i d t h > < / a : V a l u e > < / a : K e y V a l u e O f D i a g r a m O b j e c t K e y a n y T y p e z b w N T n L X > < a : K e y V a l u e O f D i a g r a m O b j e c t K e y a n y T y p e z b w N T n L X > < a : K e y > < K e y > R e l a t i o n s h i p s \ & l t ; T a b l e s \ C O A \ C o l u m n s \ C a s h   F l o w   C l a s s & g t ; - & l t ; T a b l e s \ S C F \ C o l u m n s \ C l a s s & g t ; \ P K < / K e y > < / a : K e y > < a : V a l u e   i : t y p e = " D i a g r a m D i s p l a y L i n k E n d p o i n t V i e w S t a t e " > < H e i g h t > 1 6 < / H e i g h t > < L a b e l L o c a t i o n   x m l n s : b = " h t t p : / / s c h e m a s . d a t a c o n t r a c t . o r g / 2 0 0 4 / 0 7 / S y s t e m . W i n d o w s " > < b : _ x > 2 0 0 . 0 0 0 0 0 0 0 0 0 0 0 0 0 3 < / b : _ x > < b : _ y > 9 7 < / b : _ y > < / L a b e l L o c a t i o n > < L o c a t i o n   x m l n s : b = " h t t p : / / s c h e m a s . d a t a c o n t r a c t . o r g / 2 0 0 4 / 0 7 / S y s t e m . W i n d o w s " > < b : _ x > 2 0 0 . 0 0 0 0 0 0 0 0 0 0 0 0 0 3 < / b : _ x > < b : _ y > 1 0 5 < / b : _ y > < / L o c a t i o n > < S h a p e R o t a t e A n g l e > 3 6 0 < / S h a p e R o t a t e A n g l e > < W i d t h > 1 6 < / W i d t h > < / a : V a l u e > < / a : K e y V a l u e O f D i a g r a m O b j e c t K e y a n y T y p e z b w N T n L X > < a : K e y V a l u e O f D i a g r a m O b j e c t K e y a n y T y p e z b w N T n L X > < a : K e y > < K e y > R e l a t i o n s h i p s \ & l t ; T a b l e s \ C O A \ C o l u m n s \ C a s h   F l o w   C l a s s & g t ; - & l t ; T a b l e s \ S C F \ C o l u m n s \ C l a s s & g t ; \ C r o s s F i l t e r < / K e y > < / a : K e y > < a : V a l u e   i : t y p e = " D i a g r a m D i s p l a y L i n k C r o s s F i l t e r V i e w S t a t e " > < P o i n t s   x m l n s : b = " h t t p : / / s c h e m a s . d a t a c o n t r a c t . o r g / 2 0 0 4 / 0 7 / S y s t e m . W i n d o w s " > < b : P o i n t > < b : _ x > 2 5 0 . 6 6 6 6 6 6 6 6 6 6 6 6 6 3 < / b : _ x > < b : _ y > 3 0 1 . 2 2 2 2 2 2 < / b : _ y > < / b : P o i n t > < b : P o i n t > < b : _ x > 2 3 7 . 8 3 3 3 3 3 5 < / b : _ x > < b : _ y > 3 0 1 . 2 2 2 2 2 2 < / b : _ y > < / b : P o i n t > < b : P o i n t > < b : _ x > 2 3 5 . 8 3 3 3 3 3 5 < / b : _ x > < b : _ y > 2 9 9 . 2 2 2 2 2 2 < / b : _ y > < / b : P o i n t > < b : P o i n t > < b : _ x > 2 3 5 . 8 3 3 3 3 3 5 < / b : _ x > < b : _ y > 1 0 7 < / b : _ y > < / b : P o i n t > < b : P o i n t > < b : _ x > 2 3 3 . 8 3 3 3 3 3 5 < / b : _ x > < b : _ y > 1 0 5 < / b : _ y > < / b : P o i n t > < b : P o i n t > < b : _ x > 2 1 6 . 0 0 0 0 0 0 0 0 0 0 0 0 0 3 < / b : _ x > < b : _ y > 1 0 5 < / b : _ y > < / b : P o i n t > < / P o i n t s > < / a : V a l u e > < / a : K e y V a l u e O f D i a g r a m O b j e c t K e y a n y T y p e z b w N T n L X > < a : K e y V a l u e O f D i a g r a m O b j e c t K e y a n y T y p e z b w N T n L X > < a : K e y > < K e y > R e l a t i o n s h i p s \ & l t ; T a b l e s \ C O A \ C o l u m n s \ G L   D i s p l a y & g t ; - & l t ; T a b l e s \ G L D i s p l a y \ C o l u m n s \ D i s p l a y   O r d e r & g t ; < / K e y > < / a : K e y > < a : V a l u e   i : t y p e = " D i a g r a m D i s p l a y L i n k V i e w S t a t e " > < A u t o m a t i o n P r o p e r t y H e l p e r T e x t > E n d   p o i n t   1 :   ( 2 5 0 . 6 6 6 6 6 6 6 6 6 6 6 7 , 3 2 1 . 2 2 2 2 2 2 ) .   E n d   p o i n t   2 :   ( 2 1 6 , 2 9 1 )   < / A u t o m a t i o n P r o p e r t y H e l p e r T e x t > < L a y e d O u t > t r u e < / L a y e d O u t > < P o i n t s   x m l n s : b = " h t t p : / / s c h e m a s . d a t a c o n t r a c t . o r g / 2 0 0 4 / 0 7 / S y s t e m . W i n d o w s " > < b : P o i n t > < b : _ x > 2 5 0 . 6 6 6 6 6 6 6 6 6 6 6 6 6 3 < / b : _ x > < b : _ y > 3 2 1 . 2 2 2 2 2 2 < / b : _ y > < / b : P o i n t > < b : P o i n t > < b : _ x > 2 3 2 . 8 3 3 3 3 3 5 < / b : _ x > < b : _ y > 3 2 1 . 2 2 2 2 2 2 < / b : _ y > < / b : P o i n t > < b : P o i n t > < b : _ x > 2 3 0 . 8 3 3 3 3 3 5 < / b : _ x > < b : _ y > 3 1 9 . 2 2 2 2 2 2 < / b : _ y > < / b : P o i n t > < b : P o i n t > < b : _ x > 2 3 0 . 8 3 3 3 3 3 5 < / b : _ x > < b : _ y > 2 9 3 < / b : _ y > < / b : P o i n t > < b : P o i n t > < b : _ x > 2 2 8 . 8 3 3 3 3 3 5 < / b : _ x > < b : _ y > 2 9 1 < / b : _ y > < / b : P o i n t > < b : P o i n t > < b : _ x > 2 1 5 . 9 9 9 9 9 9 9 9 9 9 9 9 9 4 < / b : _ x > < b : _ y > 2 9 1 < / b : _ y > < / b : P o i n t > < / P o i n t s > < / a : V a l u e > < / a : K e y V a l u e O f D i a g r a m O b j e c t K e y a n y T y p e z b w N T n L X > < a : K e y V a l u e O f D i a g r a m O b j e c t K e y a n y T y p e z b w N T n L X > < a : K e y > < K e y > R e l a t i o n s h i p s \ & l t ; T a b l e s \ C O A \ C o l u m n s \ G L   D i s p l a y & g t ; - & l t ; T a b l e s \ G L D i s p l a y \ C o l u m n s \ D i s p l a y   O r d e r & g t ; \ F K < / K e y > < / a : K e y > < a : V a l u e   i : t y p e = " D i a g r a m D i s p l a y L i n k E n d p o i n t V i e w S t a t e " > < H e i g h t > 1 6 < / H e i g h t > < L a b e l L o c a t i o n   x m l n s : b = " h t t p : / / s c h e m a s . d a t a c o n t r a c t . o r g / 2 0 0 4 / 0 7 / S y s t e m . W i n d o w s " > < b : _ x > 2 5 0 . 6 6 6 6 6 6 6 6 6 6 6 6 6 3 < / b : _ x > < b : _ y > 3 1 3 . 2 2 2 2 2 2 < / b : _ y > < / L a b e l L o c a t i o n > < L o c a t i o n   x m l n s : b = " h t t p : / / s c h e m a s . d a t a c o n t r a c t . o r g / 2 0 0 4 / 0 7 / S y s t e m . W i n d o w s " > < b : _ x > 2 6 6 . 6 6 6 6 6 6 6 6 6 6 6 6 6 3 < / b : _ x > < b : _ y > 3 2 1 . 2 2 2 2 2 2 < / b : _ y > < / L o c a t i o n > < S h a p e R o t a t e A n g l e > 1 8 0 < / S h a p e R o t a t e A n g l e > < W i d t h > 1 6 < / W i d t h > < / a : V a l u e > < / a : K e y V a l u e O f D i a g r a m O b j e c t K e y a n y T y p e z b w N T n L X > < a : K e y V a l u e O f D i a g r a m O b j e c t K e y a n y T y p e z b w N T n L X > < a : K e y > < K e y > R e l a t i o n s h i p s \ & l t ; T a b l e s \ C O A \ C o l u m n s \ G L   D i s p l a y & g t ; - & l t ; T a b l e s \ G L D i s p l a y \ C o l u m n s \ D i s p l a y   O r d e r & g t ; \ P K < / K e y > < / a : K e y > < a : V a l u e   i : t y p e = " D i a g r a m D i s p l a y L i n k E n d p o i n t V i e w S t a t e " > < H e i g h t > 1 6 < / H e i g h t > < L a b e l L o c a t i o n   x m l n s : b = " h t t p : / / s c h e m a s . d a t a c o n t r a c t . o r g / 2 0 0 4 / 0 7 / S y s t e m . W i n d o w s " > < b : _ x > 1 9 9 . 9 9 9 9 9 9 9 9 9 9 9 9 9 4 < / b : _ x > < b : _ y > 2 8 3 < / b : _ y > < / L a b e l L o c a t i o n > < L o c a t i o n   x m l n s : b = " h t t p : / / s c h e m a s . d a t a c o n t r a c t . o r g / 2 0 0 4 / 0 7 / S y s t e m . W i n d o w s " > < b : _ x > 1 9 9 . 9 9 9 9 9 9 9 9 9 9 9 9 9 4 < / b : _ x > < b : _ y > 2 9 1 < / b : _ y > < / L o c a t i o n > < S h a p e R o t a t e A n g l e > 3 6 0 < / S h a p e R o t a t e A n g l e > < W i d t h > 1 6 < / W i d t h > < / a : V a l u e > < / a : K e y V a l u e O f D i a g r a m O b j e c t K e y a n y T y p e z b w N T n L X > < a : K e y V a l u e O f D i a g r a m O b j e c t K e y a n y T y p e z b w N T n L X > < a : K e y > < K e y > R e l a t i o n s h i p s \ & l t ; T a b l e s \ C O A \ C o l u m n s \ G L   D i s p l a y & g t ; - & l t ; T a b l e s \ G L D i s p l a y \ C o l u m n s \ D i s p l a y   O r d e r & g t ; \ C r o s s F i l t e r < / K e y > < / a : K e y > < a : V a l u e   i : t y p e = " D i a g r a m D i s p l a y L i n k C r o s s F i l t e r V i e w S t a t e " > < P o i n t s   x m l n s : b = " h t t p : / / s c h e m a s . d a t a c o n t r a c t . o r g / 2 0 0 4 / 0 7 / S y s t e m . W i n d o w s " > < b : P o i n t > < b : _ x > 2 5 0 . 6 6 6 6 6 6 6 6 6 6 6 6 6 3 < / b : _ x > < b : _ y > 3 2 1 . 2 2 2 2 2 2 < / b : _ y > < / b : P o i n t > < b : P o i n t > < b : _ x > 2 3 2 . 8 3 3 3 3 3 5 < / b : _ x > < b : _ y > 3 2 1 . 2 2 2 2 2 2 < / b : _ y > < / b : P o i n t > < b : P o i n t > < b : _ x > 2 3 0 . 8 3 3 3 3 3 5 < / b : _ x > < b : _ y > 3 1 9 . 2 2 2 2 2 2 < / b : _ y > < / b : P o i n t > < b : P o i n t > < b : _ x > 2 3 0 . 8 3 3 3 3 3 5 < / b : _ x > < b : _ y > 2 9 3 < / b : _ y > < / b : P o i n t > < b : P o i n t > < b : _ x > 2 2 8 . 8 3 3 3 3 3 5 < / b : _ x > < b : _ y > 2 9 1 < / b : _ y > < / b : P o i n t > < b : P o i n t > < b : _ x > 2 1 5 . 9 9 9 9 9 9 9 9 9 9 9 9 9 4 < / b : _ x > < b : _ y > 2 9 1 < / b : _ y > < / b : P o i n t > < / P o i n t s > < / a : V a l u e > < / a : K e y V a l u e O f D i a g r a m O b j e c t K e y a n y T y p e z b w N T n L X > < a : K e y V a l u e O f D i a g r a m O b j e c t K e y a n y T y p e z b w N T n L X > < a : K e y > < K e y > R e l a t i o n s h i p s \ & l t ; T a b l e s \ T r a n s a c t i o n s \ C o l u m n s \ R e f & g t ; - & l t ; T a b l e s \ J E D e t a i l \ C o l u m n s \ R e f & g t ; < / K e y > < / a : K e y > < a : V a l u e   i : t y p e = " D i a g r a m D i s p l a y L i n k V i e w S t a t e " > < A u t o m a t i o n P r o p e r t y H e l p e r T e x t > E n d   p o i n t   1 :   ( 5 4 5 . 3 3 3 3 3 3 3 3 3 3 3 3 , 1 0 4 ) .   E n d   p o i n t   2 :   ( 4 8 2 . 3 7 8 0 9 8 3 6 9 6 6 4 , 6 5 . 5 5 5 5 5 6 )   < / A u t o m a t i o n P r o p e r t y H e l p e r T e x t > < L a y e d O u t > t r u e < / L a y e d O u t > < P o i n t s   x m l n s : b = " h t t p : / / s c h e m a s . d a t a c o n t r a c t . o r g / 2 0 0 4 / 0 7 / S y s t e m . W i n d o w s " > < b : P o i n t > < b : _ x > 5 4 5 . 3 3 3 3 3 3 3 3 3 3 3 3 2 6 < / b : _ x > < b : _ y > 1 0 4 < / b : _ y > < / b : P o i n t > < b : P o i n t > < b : _ x > 5 1 5 . 8 5 5 7 1 5 5 0 0 0 0 0 0 9 < / b : _ x > < b : _ y > 1 0 4 < / b : _ y > < / b : P o i n t > < b : P o i n t > < b : _ x > 5 1 3 . 8 5 5 7 1 5 5 0 0 0 0 0 0 9 < / b : _ x > < b : _ y > 1 0 2 < / b : _ y > < / b : P o i n t > < b : P o i n t > < b : _ x > 5 1 3 . 8 5 5 7 1 5 5 0 0 0 0 0 0 9 < / b : _ x > < b : _ y > 6 7 . 5 5 5 5 5 6 < / b : _ y > < / b : P o i n t > < b : P o i n t > < b : _ x > 5 1 1 . 8 5 5 7 1 5 5 0 0 0 0 0 0 9 < / b : _ x > < b : _ y > 6 5 . 5 5 5 5 5 6 < / b : _ y > < / b : P o i n t > < b : P o i n t > < b : _ x > 4 8 2 . 3 7 8 0 9 8 3 6 9 6 6 3 8 6 < / b : _ x > < b : _ y > 6 5 . 5 5 5 5 5 6 < / b : _ y > < / b : P o i n t > < / P o i n t s > < / a : V a l u e > < / a : K e y V a l u e O f D i a g r a m O b j e c t K e y a n y T y p e z b w N T n L X > < a : K e y V a l u e O f D i a g r a m O b j e c t K e y a n y T y p e z b w N T n L X > < a : K e y > < K e y > R e l a t i o n s h i p s \ & l t ; T a b l e s \ T r a n s a c t i o n s \ C o l u m n s \ R e f & g t ; - & l t ; T a b l e s \ J E D e t a i l \ C o l u m n s \ R e f & g t ; \ F K < / K e y > < / a : K e y > < a : V a l u e   i : t y p e = " D i a g r a m D i s p l a y L i n k E n d p o i n t V i e w S t a t e " > < H e i g h t > 1 6 < / H e i g h t > < L a b e l L o c a t i o n   x m l n s : b = " h t t p : / / s c h e m a s . d a t a c o n t r a c t . o r g / 2 0 0 4 / 0 7 / S y s t e m . W i n d o w s " > < b : _ x > 5 4 5 . 3 3 3 3 3 3 3 3 3 3 3 3 2 6 < / b : _ x > < b : _ y > 9 6 < / b : _ y > < / L a b e l L o c a t i o n > < L o c a t i o n   x m l n s : b = " h t t p : / / s c h e m a s . d a t a c o n t r a c t . o r g / 2 0 0 4 / 0 7 / S y s t e m . W i n d o w s " > < b : _ x > 5 6 1 . 3 3 3 3 3 3 3 3 3 3 3 3 2 6 < / b : _ x > < b : _ y > 1 0 4 < / b : _ y > < / L o c a t i o n > < S h a p e R o t a t e A n g l e > 1 8 0 < / S h a p e R o t a t e A n g l e > < W i d t h > 1 6 < / W i d t h > < / a : V a l u e > < / a : K e y V a l u e O f D i a g r a m O b j e c t K e y a n y T y p e z b w N T n L X > < a : K e y V a l u e O f D i a g r a m O b j e c t K e y a n y T y p e z b w N T n L X > < a : K e y > < K e y > R e l a t i o n s h i p s \ & l t ; T a b l e s \ T r a n s a c t i o n s \ C o l u m n s \ R e f & g t ; - & l t ; T a b l e s \ J E D e t a i l \ C o l u m n s \ R e f & g t ; \ P K < / K e y > < / a : K e y > < a : V a l u e   i : t y p e = " D i a g r a m D i s p l a y L i n k E n d p o i n t V i e w S t a t e " > < H e i g h t > 1 6 < / H e i g h t > < L a b e l L o c a t i o n   x m l n s : b = " h t t p : / / s c h e m a s . d a t a c o n t r a c t . o r g / 2 0 0 4 / 0 7 / S y s t e m . W i n d o w s " > < b : _ x > 4 6 6 . 3 7 8 0 9 8 3 6 9 6 6 3 8 6 < / b : _ x > < b : _ y > 5 7 . 5 5 5 5 5 5 9 9 9 9 9 9 9 9 6 < / b : _ y > < / L a b e l L o c a t i o n > < L o c a t i o n   x m l n s : b = " h t t p : / / s c h e m a s . d a t a c o n t r a c t . o r g / 2 0 0 4 / 0 7 / S y s t e m . W i n d o w s " > < b : _ x > 4 6 6 . 3 7 8 0 9 8 3 6 9 6 6 3 8 6 < / b : _ x > < b : _ y > 6 5 . 5 5 5 5 5 6 < / b : _ y > < / L o c a t i o n > < S h a p e R o t a t e A n g l e > 3 6 0 < / S h a p e R o t a t e A n g l e > < W i d t h > 1 6 < / W i d t h > < / a : V a l u e > < / a : K e y V a l u e O f D i a g r a m O b j e c t K e y a n y T y p e z b w N T n L X > < a : K e y V a l u e O f D i a g r a m O b j e c t K e y a n y T y p e z b w N T n L X > < a : K e y > < K e y > R e l a t i o n s h i p s \ & l t ; T a b l e s \ T r a n s a c t i o n s \ C o l u m n s \ R e f & g t ; - & l t ; T a b l e s \ J E D e t a i l \ C o l u m n s \ R e f & g t ; \ C r o s s F i l t e r < / K e y > < / a : K e y > < a : V a l u e   i : t y p e = " D i a g r a m D i s p l a y L i n k C r o s s F i l t e r V i e w S t a t e " > < P o i n t s   x m l n s : b = " h t t p : / / s c h e m a s . d a t a c o n t r a c t . o r g / 2 0 0 4 / 0 7 / S y s t e m . W i n d o w s " > < b : P o i n t > < b : _ x > 5 4 5 . 3 3 3 3 3 3 3 3 3 3 3 3 2 6 < / b : _ x > < b : _ y > 1 0 4 < / b : _ y > < / b : P o i n t > < b : P o i n t > < b : _ x > 5 1 5 . 8 5 5 7 1 5 5 0 0 0 0 0 0 9 < / b : _ x > < b : _ y > 1 0 4 < / b : _ y > < / b : P o i n t > < b : P o i n t > < b : _ x > 5 1 3 . 8 5 5 7 1 5 5 0 0 0 0 0 0 9 < / b : _ x > < b : _ y > 1 0 2 < / b : _ y > < / b : P o i n t > < b : P o i n t > < b : _ x > 5 1 3 . 8 5 5 7 1 5 5 0 0 0 0 0 0 9 < / b : _ x > < b : _ y > 6 7 . 5 5 5 5 5 6 < / b : _ y > < / b : P o i n t > < b : P o i n t > < b : _ x > 5 1 1 . 8 5 5 7 1 5 5 0 0 0 0 0 0 9 < / b : _ x > < b : _ y > 6 5 . 5 5 5 5 5 6 < / b : _ y > < / b : P o i n t > < b : P o i n t > < b : _ x > 4 8 2 . 3 7 8 0 9 8 3 6 9 6 6 3 8 6 < / b : _ x > < b : _ y > 6 5 . 5 5 5 5 5 6 < / b : _ y > < / b : P o i n t > < / P o i n t s > < / a : V a l u e > < / a : K e y V a l u e O f D i a g r a m O b j e c t K e y a n y T y p e z b w N T n L X > < a : K e y V a l u e O f D i a g r a m O b j e c t K e y a n y T y p e z b w N T n L X > < a : K e y > < K e y > R e l a t i o n s h i p s \ & l t ; T a b l e s \ T r a n s a c t i o n s \ C o l u m n s \ A c c o u n t   # & g t ; - & l t ; T a b l e s \ C O A \ C o l u m n s \ A c c o u n t   # & g t ; < / K e y > < / a : K e y > < a : V a l u e   i : t y p e = " D i a g r a m D i s p l a y L i n k V i e w S t a t e " > < A u t o m a t i o n P r o p e r t y H e l p e r T e x t > E n d   p o i n t   1 :   ( 5 4 5 . 3 3 3 3 3 3 3 3 3 3 3 3 , 1 2 4 ) .   E n d   p o i n t   2 :   ( 4 8 2 . 6 6 6 6 6 6 6 6 6 6 6 7 , 3 0 1 . 2 2 2 2 2 2 )   < / A u t o m a t i o n P r o p e r t y H e l p e r T e x t > < L a y e d O u t > t r u e < / L a y e d O u t > < P o i n t s   x m l n s : b = " h t t p : / / s c h e m a s . d a t a c o n t r a c t . o r g / 2 0 0 4 / 0 7 / S y s t e m . W i n d o w s " > < b : P o i n t > < b : _ x > 5 4 5 . 3 3 3 3 3 3 3 3 3 3 3 3 2 6 < / b : _ x > < b : _ y > 1 2 4 < / b : _ y > < / b : P o i n t > < b : P o i n t > < b : _ x > 5 1 6 < / b : _ x > < b : _ y > 1 2 4 < / b : _ y > < / b : P o i n t > < b : P o i n t > < b : _ x > 5 1 4 < / b : _ x > < b : _ y > 1 2 6 < / b : _ y > < / b : P o i n t > < b : P o i n t > < b : _ x > 5 1 4 < / b : _ x > < b : _ y > 2 9 9 . 2 2 2 2 2 2 < / b : _ y > < / b : P o i n t > < b : P o i n t > < b : _ x > 5 1 2 < / b : _ x > < b : _ y > 3 0 1 . 2 2 2 2 2 2 < / b : _ y > < / b : P o i n t > < b : P o i n t > < b : _ x > 4 8 2 . 6 6 6 6 6 6 6 6 6 6 6 6 6 3 < / b : _ x > < b : _ y > 3 0 1 . 2 2 2 2 2 2 < / b : _ y > < / b : P o i n t > < / P o i n t s > < / a : V a l u e > < / a : K e y V a l u e O f D i a g r a m O b j e c t K e y a n y T y p e z b w N T n L X > < a : K e y V a l u e O f D i a g r a m O b j e c t K e y a n y T y p e z b w N T n L X > < a : K e y > < K e y > R e l a t i o n s h i p s \ & l t ; T a b l e s \ T r a n s a c t i o n s \ C o l u m n s \ A c c o u n t   # & g t ; - & l t ; T a b l e s \ C O A \ C o l u m n s \ A c c o u n t   # & g t ; \ F K < / K e y > < / a : K e y > < a : V a l u e   i : t y p e = " D i a g r a m D i s p l a y L i n k E n d p o i n t V i e w S t a t e " > < H e i g h t > 1 6 < / H e i g h t > < L a b e l L o c a t i o n   x m l n s : b = " h t t p : / / s c h e m a s . d a t a c o n t r a c t . o r g / 2 0 0 4 / 0 7 / S y s t e m . W i n d o w s " > < b : _ x > 5 4 5 . 3 3 3 3 3 3 3 3 3 3 3 3 2 6 < / b : _ x > < b : _ y > 1 1 6 < / b : _ y > < / L a b e l L o c a t i o n > < L o c a t i o n   x m l n s : b = " h t t p : / / s c h e m a s . d a t a c o n t r a c t . o r g / 2 0 0 4 / 0 7 / S y s t e m . W i n d o w s " > < b : _ x > 5 6 1 . 3 3 3 3 3 3 3 3 3 3 3 3 2 6 < / b : _ x > < b : _ y > 1 2 4 < / b : _ y > < / L o c a t i o n > < S h a p e R o t a t e A n g l e > 1 8 0 < / S h a p e R o t a t e A n g l e > < W i d t h > 1 6 < / W i d t h > < / a : V a l u e > < / a : K e y V a l u e O f D i a g r a m O b j e c t K e y a n y T y p e z b w N T n L X > < a : K e y V a l u e O f D i a g r a m O b j e c t K e y a n y T y p e z b w N T n L X > < a : K e y > < K e y > R e l a t i o n s h i p s \ & l t ; T a b l e s \ T r a n s a c t i o n s \ C o l u m n s \ A c c o u n t   # & g t ; - & l t ; T a b l e s \ C O A \ C o l u m n s \ A c c o u n t   # & g t ; \ P K < / K e y > < / a : K e y > < a : V a l u e   i : t y p e = " D i a g r a m D i s p l a y L i n k E n d p o i n t V i e w S t a t e " > < H e i g h t > 1 6 < / H e i g h t > < L a b e l L o c a t i o n   x m l n s : b = " h t t p : / / s c h e m a s . d a t a c o n t r a c t . o r g / 2 0 0 4 / 0 7 / S y s t e m . W i n d o w s " > < b : _ x > 4 6 6 . 6 6 6 6 6 6 6 6 6 6 6 6 6 3 < / b : _ x > < b : _ y > 2 9 3 . 2 2 2 2 2 2 < / b : _ y > < / L a b e l L o c a t i o n > < L o c a t i o n   x m l n s : b = " h t t p : / / s c h e m a s . d a t a c o n t r a c t . o r g / 2 0 0 4 / 0 7 / S y s t e m . W i n d o w s " > < b : _ x > 4 6 6 . 6 6 6 6 6 6 6 6 6 6 6 6 6 3 < / b : _ x > < b : _ y > 3 0 1 . 2 2 2 2 2 2 < / b : _ y > < / L o c a t i o n > < S h a p e R o t a t e A n g l e > 3 6 0 < / S h a p e R o t a t e A n g l e > < W i d t h > 1 6 < / W i d t h > < / a : V a l u e > < / a : K e y V a l u e O f D i a g r a m O b j e c t K e y a n y T y p e z b w N T n L X > < a : K e y V a l u e O f D i a g r a m O b j e c t K e y a n y T y p e z b w N T n L X > < a : K e y > < K e y > R e l a t i o n s h i p s \ & l t ; T a b l e s \ T r a n s a c t i o n s \ C o l u m n s \ A c c o u n t   # & g t ; - & l t ; T a b l e s \ C O A \ C o l u m n s \ A c c o u n t   # & g t ; \ C r o s s F i l t e r < / K e y > < / a : K e y > < a : V a l u e   i : t y p e = " D i a g r a m D i s p l a y L i n k C r o s s F i l t e r V i e w S t a t e " > < P o i n t s   x m l n s : b = " h t t p : / / s c h e m a s . d a t a c o n t r a c t . o r g / 2 0 0 4 / 0 7 / S y s t e m . W i n d o w s " > < b : P o i n t > < b : _ x > 5 4 5 . 3 3 3 3 3 3 3 3 3 3 3 3 2 6 < / b : _ x > < b : _ y > 1 2 4 < / b : _ y > < / b : P o i n t > < b : P o i n t > < b : _ x > 5 1 6 < / b : _ x > < b : _ y > 1 2 4 < / b : _ y > < / b : P o i n t > < b : P o i n t > < b : _ x > 5 1 4 < / b : _ x > < b : _ y > 1 2 6 < / b : _ y > < / b : P o i n t > < b : P o i n t > < b : _ x > 5 1 4 < / b : _ x > < b : _ y > 2 9 9 . 2 2 2 2 2 2 < / b : _ y > < / b : P o i n t > < b : P o i n t > < b : _ x > 5 1 2 < / b : _ x > < b : _ y > 3 0 1 . 2 2 2 2 2 2 < / b : _ y > < / b : P o i n t > < b : P o i n t > < b : _ x > 4 8 2 . 6 6 6 6 6 6 6 6 6 6 6 6 6 3 < / b : _ x > < b : _ y > 3 0 1 . 2 2 2 2 2 2 < / b : _ y > < / b : P o i n t > < / P o i n t s > < / a : V a l u e > < / a : K e y V a l u e O f D i a g r a m O b j e c t K e y a n y T y p e z b w N T n L X > < a : K e y V a l u e O f D i a g r a m O b j e c t K e y a n y T y p e z b w N T n L X > < a : K e y > < K e y > R e l a t i o n s h i p s \ & l t ; T a b l e s \ T r a n s a c t i o n s \ C o l u m n s \ D a t e & g t ; - & l t ; T a b l e s \ C a l e n d a r \ C o l u m n s \ D a t e & g t ; < / K e y > < / a : K e y > < a : V a l u e   i : t y p e = " D i a g r a m D i s p l a y L i n k V i e w S t a t e " > < A u t o m a t i o n P r o p e r t y H e l p e r T e x t > E n d   p o i n t   1 :   ( 7 7 7 . 3 3 3 3 3 3 3 3 3 3 3 3 , 1 2 9 . 5 5 5 5 5 6 ) .   E n d   p o i n t   2 :   ( 8 1 7 . 3 9 3 0 2 0 0 4 8 4 4 1 , 3 0 1 . 7 7 7 7 7 8 )   < / A u t o m a t i o n P r o p e r t y H e l p e r T e x t > < L a y e d O u t > t r u e < / L a y e d O u t > < P o i n t s   x m l n s : b = " h t t p : / / s c h e m a s . d a t a c o n t r a c t . o r g / 2 0 0 4 / 0 7 / S y s t e m . W i n d o w s " > < b : P o i n t > < b : _ x > 7 7 7 . 3 3 3 3 3 3 3 3 3 3 3 3 2 6 < / b : _ x > < b : _ y > 1 2 9 . 5 5 5 5 5 6 < / b : _ y > < / b : P o i n t > < b : P o i n t > < b : _ x > 7 9 5 . 3 6 3 1 7 6 5 < / b : _ x > < b : _ y > 1 2 9 . 5 5 5 5 5 6 < / b : _ y > < / b : P o i n t > < b : P o i n t > < b : _ x > 7 9 7 . 3 6 3 1 7 6 5 < / b : _ x > < b : _ y > 1 3 1 . 5 5 5 5 5 6 < / b : _ y > < / b : P o i n t > < b : P o i n t > < b : _ x > 7 9 7 . 3 6 3 1 7 6 5 < / b : _ x > < b : _ y > 2 9 9 . 7 7 7 7 7 8 < / b : _ y > < / b : P o i n t > < b : P o i n t > < b : _ x > 7 9 9 . 3 6 3 1 7 6 5 < / b : _ x > < b : _ y > 3 0 1 . 7 7 7 7 7 8 < / b : _ y > < / b : P o i n t > < b : P o i n t > < b : _ x > 8 1 7 . 3 9 3 0 2 0 0 4 8 4 4 1 1 4 < / b : _ x > < b : _ y > 3 0 1 . 7 7 7 7 7 8 < / b : _ y > < / b : P o i n t > < / P o i n t s > < / a : V a l u e > < / a : K e y V a l u e O f D i a g r a m O b j e c t K e y a n y T y p e z b w N T n L X > < a : K e y V a l u e O f D i a g r a m O b j e c t K e y a n y T y p e z b w N T n L X > < a : K e y > < K e y > R e l a t i o n s h i p s \ & l t ; T a b l e s \ T r a n s a c t i o n s \ C o l u m n s \ D a t e & g t ; - & l t ; T a b l e s \ C a l e n d a r \ C o l u m n s \ D a t e & g t ; \ F K < / K e y > < / a : K e y > < a : V a l u e   i : t y p e = " D i a g r a m D i s p l a y L i n k E n d p o i n t V i e w S t a t e " > < H e i g h t > 1 6 < / H e i g h t > < L a b e l L o c a t i o n   x m l n s : b = " h t t p : / / s c h e m a s . d a t a c o n t r a c t . o r g / 2 0 0 4 / 0 7 / S y s t e m . W i n d o w s " > < b : _ x > 7 6 1 . 3 3 3 3 3 3 3 3 3 3 3 3 2 6 < / b : _ x > < b : _ y > 1 2 1 . 5 5 5 5 5 6 < / b : _ y > < / L a b e l L o c a t i o n > < L o c a t i o n   x m l n s : b = " h t t p : / / s c h e m a s . d a t a c o n t r a c t . o r g / 2 0 0 4 / 0 7 / S y s t e m . W i n d o w s " > < b : _ x > 7 6 1 . 3 3 3 3 3 3 3 3 3 3 3 3 2 6 < / b : _ x > < b : _ y > 1 2 9 . 5 5 5 5 5 6 < / b : _ y > < / L o c a t i o n > < S h a p e R o t a t e A n g l e > 3 6 0 < / S h a p e R o t a t e A n g l e > < W i d t h > 1 6 < / W i d t h > < / a : V a l u e > < / a : K e y V a l u e O f D i a g r a m O b j e c t K e y a n y T y p e z b w N T n L X > < a : K e y V a l u e O f D i a g r a m O b j e c t K e y a n y T y p e z b w N T n L X > < a : K e y > < K e y > R e l a t i o n s h i p s \ & l t ; T a b l e s \ T r a n s a c t i o n s \ C o l u m n s \ D a t e & g t ; - & l t ; T a b l e s \ C a l e n d a r \ C o l u m n s \ D a t e & g t ; \ P K < / K e y > < / a : K e y > < a : V a l u e   i : t y p e = " D i a g r a m D i s p l a y L i n k E n d p o i n t V i e w S t a t e " > < H e i g h t > 1 6 < / H e i g h t > < L a b e l L o c a t i o n   x m l n s : b = " h t t p : / / s c h e m a s . d a t a c o n t r a c t . o r g / 2 0 0 4 / 0 7 / S y s t e m . W i n d o w s " > < b : _ x > 8 1 7 . 3 9 3 0 2 0 0 4 8 4 4 1 1 4 < / b : _ x > < b : _ y > 2 9 3 . 7 7 7 7 7 8 < / b : _ y > < / L a b e l L o c a t i o n > < L o c a t i o n   x m l n s : b = " h t t p : / / s c h e m a s . d a t a c o n t r a c t . o r g / 2 0 0 4 / 0 7 / S y s t e m . W i n d o w s " > < b : _ x > 8 3 3 . 3 9 3 0 2 0 0 4 8 4 4 1 1 4 < / b : _ x > < b : _ y > 3 0 1 . 7 7 7 7 7 8 < / b : _ y > < / L o c a t i o n > < S h a p e R o t a t e A n g l e > 1 8 0 < / S h a p e R o t a t e A n g l e > < W i d t h > 1 6 < / W i d t h > < / a : V a l u e > < / a : K e y V a l u e O f D i a g r a m O b j e c t K e y a n y T y p e z b w N T n L X > < a : K e y V a l u e O f D i a g r a m O b j e c t K e y a n y T y p e z b w N T n L X > < a : K e y > < K e y > R e l a t i o n s h i p s \ & l t ; T a b l e s \ T r a n s a c t i o n s \ C o l u m n s \ D a t e & g t ; - & l t ; T a b l e s \ C a l e n d a r \ C o l u m n s \ D a t e & g t ; \ C r o s s F i l t e r < / K e y > < / a : K e y > < a : V a l u e   i : t y p e = " D i a g r a m D i s p l a y L i n k C r o s s F i l t e r V i e w S t a t e " > < P o i n t s   x m l n s : b = " h t t p : / / s c h e m a s . d a t a c o n t r a c t . o r g / 2 0 0 4 / 0 7 / S y s t e m . W i n d o w s " > < b : P o i n t > < b : _ x > 7 7 7 . 3 3 3 3 3 3 3 3 3 3 3 3 2 6 < / b : _ x > < b : _ y > 1 2 9 . 5 5 5 5 5 6 < / b : _ y > < / b : P o i n t > < b : P o i n t > < b : _ x > 7 9 5 . 3 6 3 1 7 6 5 < / b : _ x > < b : _ y > 1 2 9 . 5 5 5 5 5 6 < / b : _ y > < / b : P o i n t > < b : P o i n t > < b : _ x > 7 9 7 . 3 6 3 1 7 6 5 < / b : _ x > < b : _ y > 1 3 1 . 5 5 5 5 5 6 < / b : _ y > < / b : P o i n t > < b : P o i n t > < b : _ x > 7 9 7 . 3 6 3 1 7 6 5 < / b : _ x > < b : _ y > 2 9 9 . 7 7 7 7 7 8 < / b : _ y > < / b : P o i n t > < b : P o i n t > < b : _ x > 7 9 9 . 3 6 3 1 7 6 5 < / b : _ x > < b : _ y > 3 0 1 . 7 7 7 7 7 8 < / b : _ y > < / b : P o i n t > < b : P o i n t > < b : _ x > 8 1 7 . 3 9 3 0 2 0 0 4 8 4 4 1 1 4 < / b : _ x > < b : _ y > 3 0 1 . 7 7 7 7 7 8 < / b : _ y > < / b : P o i n t > < / P o i n t s > < / a : V a l u e > < / a : K e y V a l u e O f D i a g r a m O b j e c t K e y a n y T y p e z b w N T n L X > < a : K e y V a l u e O f D i a g r a m O b j e c t K e y a n y T y p e z b w N T n L X > < a : K e y > < K e y > R e l a t i o n s h i p s \ & l t ; T a b l e s \ T r a n s a c t i o n s \ C o l u m n s \ C u s t o m e r   I D & g t ; - & l t ; T a b l e s \ C u s t o m e r s \ C o l u m n s \ C u s t o m e r   I D & g t ; < / K e y > < / a : K e y > < a : V a l u e   i : t y p e = " D i a g r a m D i s p l a y L i n k V i e w S t a t e " > < A u t o m a t i o n P r o p e r t y H e l p e r T e x t > E n d   p o i n t   1 :   ( 7 7 7 . 3 3 3 3 3 3 3 3 3 3 3 3 , 1 0 9 . 5 5 5 5 5 6 ) .   E n d   p o i n t   2 :   ( 8 1 7 . 1 4 0 9 5 4 4 6 8 6 6 5 , 8 9 . 5 5 5 5 5 6 )   < / A u t o m a t i o n P r o p e r t y H e l p e r T e x t > < L a y e d O u t > t r u e < / L a y e d O u t > < P o i n t s   x m l n s : b = " h t t p : / / s c h e m a s . d a t a c o n t r a c t . o r g / 2 0 0 4 / 0 7 / S y s t e m . W i n d o w s " > < b : P o i n t > < b : _ x > 7 7 7 . 3 3 3 3 3 3 3 3 3 3 3 3 2 6 < / b : _ x > < b : _ y > 1 0 9 . 5 5 5 5 5 6 < / b : _ y > < / b : P o i n t > < b : P o i n t > < b : _ x > 7 9 5 . 2 3 7 1 4 3 5 < / b : _ x > < b : _ y > 1 0 9 . 5 5 5 5 5 6 < / b : _ y > < / b : P o i n t > < b : P o i n t > < b : _ x > 7 9 7 . 2 3 7 1 4 3 5 < / b : _ x > < b : _ y > 1 0 7 . 5 5 5 5 5 6 < / b : _ y > < / b : P o i n t > < b : P o i n t > < b : _ x > 7 9 7 . 2 3 7 1 4 3 5 < / b : _ x > < b : _ y > 9 1 . 5 5 5 5 5 6 < / b : _ y > < / b : P o i n t > < b : P o i n t > < b : _ x > 7 9 9 . 2 3 7 1 4 3 5 < / b : _ x > < b : _ y > 8 9 . 5 5 5 5 5 6 < / b : _ y > < / b : P o i n t > < b : P o i n t > < b : _ x > 8 1 7 . 1 4 0 9 5 4 4 6 8 6 6 4 8 6 < / b : _ x > < b : _ y > 8 9 . 5 5 5 5 5 6 < / b : _ y > < / b : P o i n t > < / P o i n t s > < / a : V a l u e > < / a : K e y V a l u e O f D i a g r a m O b j e c t K e y a n y T y p e z b w N T n L X > < a : K e y V a l u e O f D i a g r a m O b j e c t K e y a n y T y p e z b w N T n L X > < a : K e y > < K e y > R e l a t i o n s h i p s \ & l t ; T a b l e s \ T r a n s a c t i o n s \ C o l u m n s \ C u s t o m e r   I D & g t ; - & l t ; T a b l e s \ C u s t o m e r s \ C o l u m n s \ C u s t o m e r   I D & g t ; \ F K < / K e y > < / a : K e y > < a : V a l u e   i : t y p e = " D i a g r a m D i s p l a y L i n k E n d p o i n t V i e w S t a t e " > < H e i g h t > 1 6 < / H e i g h t > < L a b e l L o c a t i o n   x m l n s : b = " h t t p : / / s c h e m a s . d a t a c o n t r a c t . o r g / 2 0 0 4 / 0 7 / S y s t e m . W i n d o w s " > < b : _ x > 7 6 1 . 3 3 3 3 3 3 3 3 3 3 3 3 2 6 < / b : _ x > < b : _ y > 1 0 1 . 5 5 5 5 5 6 < / b : _ y > < / L a b e l L o c a t i o n > < L o c a t i o n   x m l n s : b = " h t t p : / / s c h e m a s . d a t a c o n t r a c t . o r g / 2 0 0 4 / 0 7 / S y s t e m . W i n d o w s " > < b : _ x > 7 6 1 . 3 3 3 3 3 3 3 3 3 3 3 3 2 6 < / b : _ x > < b : _ y > 1 0 9 . 5 5 5 5 5 6 < / b : _ y > < / L o c a t i o n > < S h a p e R o t a t e A n g l e > 3 6 0 < / S h a p e R o t a t e A n g l e > < W i d t h > 1 6 < / W i d t h > < / a : V a l u e > < / a : K e y V a l u e O f D i a g r a m O b j e c t K e y a n y T y p e z b w N T n L X > < a : K e y V a l u e O f D i a g r a m O b j e c t K e y a n y T y p e z b w N T n L X > < a : K e y > < K e y > R e l a t i o n s h i p s \ & l t ; T a b l e s \ T r a n s a c t i o n s \ C o l u m n s \ C u s t o m e r   I D & g t ; - & l t ; T a b l e s \ C u s t o m e r s \ C o l u m n s \ C u s t o m e r   I D & g t ; \ P K < / K e y > < / a : K e y > < a : V a l u e   i : t y p e = " D i a g r a m D i s p l a y L i n k E n d p o i n t V i e w S t a t e " > < H e i g h t > 1 6 < / H e i g h t > < L a b e l L o c a t i o n   x m l n s : b = " h t t p : / / s c h e m a s . d a t a c o n t r a c t . o r g / 2 0 0 4 / 0 7 / S y s t e m . W i n d o w s " > < b : _ x > 8 1 7 . 1 4 0 9 5 4 4 6 8 6 6 4 8 6 < / b : _ x > < b : _ y > 8 1 . 5 5 5 5 5 6 < / b : _ y > < / L a b e l L o c a t i o n > < L o c a t i o n   x m l n s : b = " h t t p : / / s c h e m a s . d a t a c o n t r a c t . o r g / 2 0 0 4 / 0 7 / S y s t e m . W i n d o w s " > < b : _ x > 8 3 3 . 1 4 0 9 5 4 4 6 8 6 6 4 8 6 < / b : _ x > < b : _ y > 8 9 . 5 5 5 5 5 6 < / b : _ y > < / L o c a t i o n > < S h a p e R o t a t e A n g l e > 1 8 0 < / S h a p e R o t a t e A n g l e > < W i d t h > 1 6 < / W i d t h > < / a : V a l u e > < / a : K e y V a l u e O f D i a g r a m O b j e c t K e y a n y T y p e z b w N T n L X > < a : K e y V a l u e O f D i a g r a m O b j e c t K e y a n y T y p e z b w N T n L X > < a : K e y > < K e y > R e l a t i o n s h i p s \ & l t ; T a b l e s \ T r a n s a c t i o n s \ C o l u m n s \ C u s t o m e r   I D & g t ; - & l t ; T a b l e s \ C u s t o m e r s \ C o l u m n s \ C u s t o m e r   I D & g t ; \ C r o s s F i l t e r < / K e y > < / a : K e y > < a : V a l u e   i : t y p e = " D i a g r a m D i s p l a y L i n k C r o s s F i l t e r V i e w S t a t e " > < P o i n t s   x m l n s : b = " h t t p : / / s c h e m a s . d a t a c o n t r a c t . o r g / 2 0 0 4 / 0 7 / S y s t e m . W i n d o w s " > < b : P o i n t > < b : _ x > 7 7 7 . 3 3 3 3 3 3 3 3 3 3 3 3 2 6 < / b : _ x > < b : _ y > 1 0 9 . 5 5 5 5 5 6 < / b : _ y > < / b : P o i n t > < b : P o i n t > < b : _ x > 7 9 5 . 2 3 7 1 4 3 5 < / b : _ x > < b : _ y > 1 0 9 . 5 5 5 5 5 6 < / b : _ y > < / b : P o i n t > < b : P o i n t > < b : _ x > 7 9 7 . 2 3 7 1 4 3 5 < / b : _ x > < b : _ y > 1 0 7 . 5 5 5 5 5 6 < / b : _ y > < / b : P o i n t > < b : P o i n t > < b : _ x > 7 9 7 . 2 3 7 1 4 3 5 < / b : _ x > < b : _ y > 9 1 . 5 5 5 5 5 6 < / b : _ y > < / b : P o i n t > < b : P o i n t > < b : _ x > 7 9 9 . 2 3 7 1 4 3 5 < / b : _ x > < b : _ y > 8 9 . 5 5 5 5 5 6 < / b : _ y > < / b : P o i n t > < b : P o i n t > < b : _ x > 8 1 7 . 1 4 0 9 5 4 4 6 8 6 6 4 8 6 < / b : _ x > < b : _ y > 8 9 . 5 5 5 5 5 6 < / b : _ y > < / b : P o i n t > < / P o i n t s > < / a : V a l u e > < / a : K e y V a l u e O f D i a g r a m O b j e c t K e y a n y T y p e z b w N T n L X > < a : K e y V a l u e O f D i a g r a m O b j e c t K e y a n y T y p e z b w N T n L X > < a : K e y > < K e y > R e l a t i o n s h i p s \ & l t ; T a b l e s \ B u d g e t s \ C o l u m n s \ A c c o u n t   # & g t ; - & l t ; T a b l e s \ C O A \ C o l u m n s \ A c c o u n t   # & g t ; < / K e y > < / a : K e y > < a : V a l u e   i : t y p e = " D i a g r a m D i s p l a y L i n k V i e w S t a t e " > < A u t o m a t i o n P r o p e r t y H e l p e r T e x t > E n d   p o i n t   1 :   ( 5 4 3 . 4 5 9 3 6 6 1 2 3 2 2 1 , 3 7 9 . 2 7 7 7 7 8 ) .   E n d   p o i n t   2 :   ( 4 8 2 . 6 6 6 6 6 6 6 6 6 6 6 7 , 3 2 1 . 2 2 2 2 2 2 )   < / A u t o m a t i o n P r o p e r t y H e l p e r T e x t > < L a y e d O u t > t r u e < / L a y e d O u t > < P o i n t s   x m l n s : b = " h t t p : / / s c h e m a s . d a t a c o n t r a c t . o r g / 2 0 0 4 / 0 7 / S y s t e m . W i n d o w s " > < b : P o i n t > < b : _ x > 5 4 3 . 4 5 9 3 6 6 1 2 3 2 2 1 3 4 < / b : _ x > < b : _ y > 3 7 9 . 2 7 7 7 7 8 < / b : _ y > < / b : P o i n t > < b : P o i n t > < b : _ x > 5 1 5 . 0 6 3 0 1 6 5 < / b : _ x > < b : _ y > 3 7 9 . 2 7 7 7 7 8 < / b : _ y > < / b : P o i n t > < b : P o i n t > < b : _ x > 5 1 3 . 0 6 3 0 1 6 5 < / b : _ x > < b : _ y > 3 7 7 . 2 7 7 7 7 8 < / b : _ y > < / b : P o i n t > < b : P o i n t > < b : _ x > 5 1 3 . 0 6 3 0 1 6 5 < / b : _ x > < b : _ y > 3 2 3 . 2 2 2 2 2 2 < / b : _ y > < / b : P o i n t > < b : P o i n t > < b : _ x > 5 1 1 . 0 6 3 0 1 6 5 < / b : _ x > < b : _ y > 3 2 1 . 2 2 2 2 2 2 < / b : _ y > < / b : P o i n t > < b : P o i n t > < b : _ x > 4 8 2 . 6 6 6 6 6 6 6 6 6 6 6 6 6 3 < / b : _ x > < b : _ y > 3 2 1 . 2 2 2 2 2 2 < / b : _ y > < / b : P o i n t > < / P o i n t s > < / a : V a l u e > < / a : K e y V a l u e O f D i a g r a m O b j e c t K e y a n y T y p e z b w N T n L X > < a : K e y V a l u e O f D i a g r a m O b j e c t K e y a n y T y p e z b w N T n L X > < a : K e y > < K e y > R e l a t i o n s h i p s \ & l t ; T a b l e s \ B u d g e t s \ C o l u m n s \ A c c o u n t   # & g t ; - & l t ; T a b l e s \ C O A \ C o l u m n s \ A c c o u n t   # & g t ; \ F K < / K e y > < / a : K e y > < a : V a l u e   i : t y p e = " D i a g r a m D i s p l a y L i n k E n d p o i n t V i e w S t a t e " > < H e i g h t > 1 6 < / H e i g h t > < L a b e l L o c a t i o n   x m l n s : b = " h t t p : / / s c h e m a s . d a t a c o n t r a c t . o r g / 2 0 0 4 / 0 7 / S y s t e m . W i n d o w s " > < b : _ x > 5 4 3 . 4 5 9 3 6 6 1 2 3 2 2 1 3 4 < / b : _ x > < b : _ y > 3 7 1 . 2 7 7 7 7 8 < / b : _ y > < / L a b e l L o c a t i o n > < L o c a t i o n   x m l n s : b = " h t t p : / / s c h e m a s . d a t a c o n t r a c t . o r g / 2 0 0 4 / 0 7 / S y s t e m . W i n d o w s " > < b : _ x > 5 5 9 . 4 5 9 3 6 6 1 2 3 2 2 1 3 4 < / b : _ x > < b : _ y > 3 7 9 . 2 7 7 7 7 8 < / b : _ y > < / L o c a t i o n > < S h a p e R o t a t e A n g l e > 1 8 0 < / S h a p e R o t a t e A n g l e > < W i d t h > 1 6 < / W i d t h > < / a : V a l u e > < / a : K e y V a l u e O f D i a g r a m O b j e c t K e y a n y T y p e z b w N T n L X > < a : K e y V a l u e O f D i a g r a m O b j e c t K e y a n y T y p e z b w N T n L X > < a : K e y > < K e y > R e l a t i o n s h i p s \ & l t ; T a b l e s \ B u d g e t s \ C o l u m n s \ A c c o u n t   # & g t ; - & l t ; T a b l e s \ C O A \ C o l u m n s \ A c c o u n t   # & g t ; \ P K < / K e y > < / a : K e y > < a : V a l u e   i : t y p e = " D i a g r a m D i s p l a y L i n k E n d p o i n t V i e w S t a t e " > < H e i g h t > 1 6 < / H e i g h t > < L a b e l L o c a t i o n   x m l n s : b = " h t t p : / / s c h e m a s . d a t a c o n t r a c t . o r g / 2 0 0 4 / 0 7 / S y s t e m . W i n d o w s " > < b : _ x > 4 6 6 . 6 6 6 6 6 6 6 6 6 6 6 6 6 3 < / b : _ x > < b : _ y > 3 1 3 . 2 2 2 2 2 2 < / b : _ y > < / L a b e l L o c a t i o n > < L o c a t i o n   x m l n s : b = " h t t p : / / s c h e m a s . d a t a c o n t r a c t . o r g / 2 0 0 4 / 0 7 / S y s t e m . W i n d o w s " > < b : _ x > 4 6 6 . 6 6 6 6 6 6 6 6 6 6 6 6 6 3 < / b : _ x > < b : _ y > 3 2 1 . 2 2 2 2 2 2 < / b : _ y > < / L o c a t i o n > < S h a p e R o t a t e A n g l e > 3 6 0 < / S h a p e R o t a t e A n g l e > < W i d t h > 1 6 < / W i d t h > < / a : V a l u e > < / a : K e y V a l u e O f D i a g r a m O b j e c t K e y a n y T y p e z b w N T n L X > < a : K e y V a l u e O f D i a g r a m O b j e c t K e y a n y T y p e z b w N T n L X > < a : K e y > < K e y > R e l a t i o n s h i p s \ & l t ; T a b l e s \ B u d g e t s \ C o l u m n s \ A c c o u n t   # & g t ; - & l t ; T a b l e s \ C O A \ C o l u m n s \ A c c o u n t   # & g t ; \ C r o s s F i l t e r < / K e y > < / a : K e y > < a : V a l u e   i : t y p e = " D i a g r a m D i s p l a y L i n k C r o s s F i l t e r V i e w S t a t e " > < P o i n t s   x m l n s : b = " h t t p : / / s c h e m a s . d a t a c o n t r a c t . o r g / 2 0 0 4 / 0 7 / S y s t e m . W i n d o w s " > < b : P o i n t > < b : _ x > 5 4 3 . 4 5 9 3 6 6 1 2 3 2 2 1 3 4 < / b : _ x > < b : _ y > 3 7 9 . 2 7 7 7 7 8 < / b : _ y > < / b : P o i n t > < b : P o i n t > < b : _ x > 5 1 5 . 0 6 3 0 1 6 5 < / b : _ x > < b : _ y > 3 7 9 . 2 7 7 7 7 8 < / b : _ y > < / b : P o i n t > < b : P o i n t > < b : _ x > 5 1 3 . 0 6 3 0 1 6 5 < / b : _ x > < b : _ y > 3 7 7 . 2 7 7 7 7 8 < / b : _ y > < / b : P o i n t > < b : P o i n t > < b : _ x > 5 1 3 . 0 6 3 0 1 6 5 < / b : _ x > < b : _ y > 3 2 3 . 2 2 2 2 2 2 < / b : _ y > < / b : P o i n t > < b : P o i n t > < b : _ x > 5 1 1 . 0 6 3 0 1 6 5 < / b : _ x > < b : _ y > 3 2 1 . 2 2 2 2 2 2 < / b : _ y > < / b : P o i n t > < b : P o i n t > < b : _ x > 4 8 2 . 6 6 6 6 6 6 6 6 6 6 6 6 6 3 < / b : _ x > < b : _ y > 3 2 1 . 2 2 2 2 2 2 < / b : _ y > < / b : P o i n t > < / P o i n t s > < / a : V a l u e > < / a : K e y V a l u e O f D i a g r a m O b j e c t K e y a n y T y p e z b w N T n L X > < a : K e y V a l u e O f D i a g r a m O b j e c t K e y a n y T y p e z b w N T n L X > < a : K e y > < K e y > R e l a t i o n s h i p s \ & l t ; T a b l e s \ B u d g e t s \ C o l u m n s \ D a t e & g t ; - & l t ; T a b l e s \ C a l e n d a r \ C o l u m n s \ D a t e & g t ; < / K e y > < / a : K e y > < a : V a l u e   i : t y p e = " D i a g r a m D i s p l a y L i n k V i e w S t a t e " > < A u t o m a t i o n P r o p e r t y H e l p e r T e x t > E n d   p o i n t   1 :   ( 7 7 5 . 4 5 9 3 6 6 1 2 3 2 2 1 , 3 7 9 . 2 7 7 7 7 8 ) .   E n d   p o i n t   2 :   ( 8 1 7 . 3 9 3 0 2 0 0 4 8 4 4 1 , 3 2 1 . 7 7 7 7 7 8 )   < / A u t o m a t i o n P r o p e r t y H e l p e r T e x t > < L a y e d O u t > t r u e < / L a y e d O u t > < P o i n t s   x m l n s : b = " h t t p : / / s c h e m a s . d a t a c o n t r a c t . o r g / 2 0 0 4 / 0 7 / S y s t e m . W i n d o w s " > < b : P o i n t > < b : _ x > 7 7 5 . 4 5 9 3 6 6 1 2 3 2 2 1 3 4 < / b : _ x > < b : _ y > 3 7 9 . 2 7 7 7 7 8 < / b : _ y > < / b : P o i n t > < b : P o i n t > < b : _ x > 7 9 4 . 4 2 6 1 9 3 < / b : _ x > < b : _ y > 3 7 9 . 2 7 7 7 7 8 < / b : _ y > < / b : P o i n t > < b : P o i n t > < b : _ x > 7 9 6 . 4 2 6 1 9 3 < / b : _ x > < b : _ y > 3 7 7 . 2 7 7 7 7 8 < / b : _ y > < / b : P o i n t > < b : P o i n t > < b : _ x > 7 9 6 . 4 2 6 1 9 3 < / b : _ x > < b : _ y > 3 2 3 . 7 7 7 7 7 8 < / b : _ y > < / b : P o i n t > < b : P o i n t > < b : _ x > 7 9 8 . 4 2 6 1 9 3 < / b : _ x > < b : _ y > 3 2 1 . 7 7 7 7 7 8 < / b : _ y > < / b : P o i n t > < b : P o i n t > < b : _ x > 8 1 7 . 3 9 3 0 2 0 0 4 8 4 4 1 < / b : _ x > < b : _ y > 3 2 1 . 7 7 7 7 7 8 < / b : _ y > < / b : P o i n t > < / P o i n t s > < / a : V a l u e > < / a : K e y V a l u e O f D i a g r a m O b j e c t K e y a n y T y p e z b w N T n L X > < a : K e y V a l u e O f D i a g r a m O b j e c t K e y a n y T y p e z b w N T n L X > < a : K e y > < K e y > R e l a t i o n s h i p s \ & l t ; T a b l e s \ B u d g e t s \ C o l u m n s \ D a t e & g t ; - & l t ; T a b l e s \ C a l e n d a r \ C o l u m n s \ D a t e & g t ; \ F K < / K e y > < / a : K e y > < a : V a l u e   i : t y p e = " D i a g r a m D i s p l a y L i n k E n d p o i n t V i e w S t a t e " > < H e i g h t > 1 6 < / H e i g h t > < L a b e l L o c a t i o n   x m l n s : b = " h t t p : / / s c h e m a s . d a t a c o n t r a c t . o r g / 2 0 0 4 / 0 7 / S y s t e m . W i n d o w s " > < b : _ x > 7 5 9 . 4 5 9 3 6 6 1 2 3 2 2 1 3 4 < / b : _ x > < b : _ y > 3 7 1 . 2 7 7 7 7 8 < / b : _ y > < / L a b e l L o c a t i o n > < L o c a t i o n   x m l n s : b = " h t t p : / / s c h e m a s . d a t a c o n t r a c t . o r g / 2 0 0 4 / 0 7 / S y s t e m . W i n d o w s " > < b : _ x > 7 5 9 . 4 5 9 3 6 6 1 2 3 2 2 1 3 4 < / b : _ x > < b : _ y > 3 7 9 . 2 7 7 7 7 8 < / b : _ y > < / L o c a t i o n > < S h a p e R o t a t e A n g l e > 3 6 0 < / S h a p e R o t a t e A n g l e > < W i d t h > 1 6 < / W i d t h > < / a : V a l u e > < / a : K e y V a l u e O f D i a g r a m O b j e c t K e y a n y T y p e z b w N T n L X > < a : K e y V a l u e O f D i a g r a m O b j e c t K e y a n y T y p e z b w N T n L X > < a : K e y > < K e y > R e l a t i o n s h i p s \ & l t ; T a b l e s \ B u d g e t s \ C o l u m n s \ D a t e & g t ; - & l t ; T a b l e s \ C a l e n d a r \ C o l u m n s \ D a t e & g t ; \ P K < / K e y > < / a : K e y > < a : V a l u e   i : t y p e = " D i a g r a m D i s p l a y L i n k E n d p o i n t V i e w S t a t e " > < H e i g h t > 1 6 < / H e i g h t > < L a b e l L o c a t i o n   x m l n s : b = " h t t p : / / s c h e m a s . d a t a c o n t r a c t . o r g / 2 0 0 4 / 0 7 / S y s t e m . W i n d o w s " > < b : _ x > 8 1 7 . 3 9 3 0 2 0 0 4 8 4 4 1 < / b : _ x > < b : _ y > 3 1 3 . 7 7 7 7 7 8 < / b : _ y > < / L a b e l L o c a t i o n > < L o c a t i o n   x m l n s : b = " h t t p : / / s c h e m a s . d a t a c o n t r a c t . o r g / 2 0 0 4 / 0 7 / S y s t e m . W i n d o w s " > < b : _ x > 8 3 3 . 3 9 3 0 2 0 0 4 8 4 4 1 < / b : _ x > < b : _ y > 3 2 1 . 7 7 7 7 7 8 < / b : _ y > < / L o c a t i o n > < S h a p e R o t a t e A n g l e > 1 8 0 < / S h a p e R o t a t e A n g l e > < W i d t h > 1 6 < / W i d t h > < / a : V a l u e > < / a : K e y V a l u e O f D i a g r a m O b j e c t K e y a n y T y p e z b w N T n L X > < a : K e y V a l u e O f D i a g r a m O b j e c t K e y a n y T y p e z b w N T n L X > < a : K e y > < K e y > R e l a t i o n s h i p s \ & l t ; T a b l e s \ B u d g e t s \ C o l u m n s \ D a t e & g t ; - & l t ; T a b l e s \ C a l e n d a r \ C o l u m n s \ D a t e & g t ; \ C r o s s F i l t e r < / K e y > < / a : K e y > < a : V a l u e   i : t y p e = " D i a g r a m D i s p l a y L i n k C r o s s F i l t e r V i e w S t a t e " > < P o i n t s   x m l n s : b = " h t t p : / / s c h e m a s . d a t a c o n t r a c t . o r g / 2 0 0 4 / 0 7 / S y s t e m . W i n d o w s " > < b : P o i n t > < b : _ x > 7 7 5 . 4 5 9 3 6 6 1 2 3 2 2 1 3 4 < / b : _ x > < b : _ y > 3 7 9 . 2 7 7 7 7 8 < / b : _ y > < / b : P o i n t > < b : P o i n t > < b : _ x > 7 9 4 . 4 2 6 1 9 3 < / b : _ x > < b : _ y > 3 7 9 . 2 7 7 7 7 8 < / b : _ y > < / b : P o i n t > < b : P o i n t > < b : _ x > 7 9 6 . 4 2 6 1 9 3 < / b : _ x > < b : _ y > 3 7 7 . 2 7 7 7 7 8 < / b : _ y > < / b : P o i n t > < b : P o i n t > < b : _ x > 7 9 6 . 4 2 6 1 9 3 < / b : _ x > < b : _ y > 3 2 3 . 7 7 7 7 7 8 < / b : _ y > < / b : P o i n t > < b : P o i n t > < b : _ x > 7 9 8 . 4 2 6 1 9 3 < / b : _ x > < b : _ y > 3 2 1 . 7 7 7 7 7 8 < / b : _ y > < / b : P o i n t > < b : P o i n t > < b : _ x > 8 1 7 . 3 9 3 0 2 0 0 4 8 4 4 1 < / b : _ x > < b : _ y > 3 2 1 . 7 7 7 7 7 8 < / b : _ y > < / b : P o i n t > < / P o i n t s > < / a : V a l u e > < / a : K e y V a l u e O f D i a g r a m O b j e c t K e y a n y T y p e z b w N T n L X > < a : K e y V a l u e O f D i a g r a m O b j e c t K e y a n y T y p e z b w N T n L X > < a : K e y > < K e y > R e l a t i o n s h i p s \ & l t ; T a b l e s \ C O A \ C o l u m n s \ I S   C l a s s & g t ; - & l t ; T a b l e s \ I S C O A \ C o l u m n s \ C l a s s & g t ; < / K e y > < / a : K e y > < a : V a l u e   i : t y p e = " D i a g r a m D i s p l a y L i n k V i e w S t a t e " > < A u t o m a t i o n P r o p e r t y H e l p e r T e x t > E n d   p o i n t   1 :   ( 3 6 6 . 6 6 6 6 6 7 , 5 0 0 . 8 8 8 8 8 8 8 8 8 8 8 9 ) .   E n d   p o i n t   2 :   ( 2 1 6 , 4 9 5 . 3 6 1 1 1 1 )   < / A u t o m a t i o n P r o p e r t y H e l p e r T e x t > < L a y e d O u t > t r u e < / L a y e d O u t > < P o i n t s   x m l n s : b = " h t t p : / / s c h e m a s . d a t a c o n t r a c t . o r g / 2 0 0 4 / 0 7 / S y s t e m . W i n d o w s " > < b : P o i n t > < b : _ x > 3 6 6 . 6 6 6 6 6 7 < / b : _ x > < b : _ y > 5 0 0 . 8 8 8 8 8 8 8 8 8 8 8 8 8 < / b : _ y > < / b : P o i n t > < b : P o i n t > < b : _ x > 3 6 6 . 6 6 6 6 6 7 < / b : _ x > < b : _ y > 5 0 2 . 3 8 8 8 8 9 < / b : _ y > < / b : P o i n t > < b : P o i n t > < b : _ x > 3 6 4 . 6 6 6 6 6 7 < / b : _ x > < b : _ y > 5 0 4 . 3 8 8 8 8 9 < / b : _ y > < / b : P o i n t > < b : P o i n t > < b : _ x > 2 4 9 . 1 6 6 6 6 7 0 0 4 5 < / b : _ x > < b : _ y > 5 0 4 . 3 8 8 8 8 9 < / b : _ y > < / b : P o i n t > < b : P o i n t > < b : _ x > 2 4 7 . 1 6 6 6 6 7 0 0 4 5 < / b : _ x > < b : _ y > 5 0 2 . 3 8 8 8 8 9 < / b : _ y > < / b : P o i n t > < b : P o i n t > < b : _ x > 2 4 7 . 1 6 6 6 6 7 0 0 4 5 < / b : _ x > < b : _ y > 4 9 7 . 3 6 1 1 1 1 < / b : _ y > < / b : P o i n t > < b : P o i n t > < b : _ x > 2 4 5 . 1 6 6 6 6 7 0 0 4 5 < / b : _ x > < b : _ y > 4 9 5 . 3 6 1 1 1 1 < / b : _ y > < / b : P o i n t > < b : P o i n t > < b : _ x > 2 1 5 . 9 9 9 9 9 9 9 9 9 9 9 9 8 9 < / b : _ x > < b : _ y > 4 9 5 . 3 6 1 1 1 0 9 9 9 9 9 9 9 4 < / b : _ y > < / b : P o i n t > < / P o i n t s > < / a : V a l u e > < / a : K e y V a l u e O f D i a g r a m O b j e c t K e y a n y T y p e z b w N T n L X > < a : K e y V a l u e O f D i a g r a m O b j e c t K e y a n y T y p e z b w N T n L X > < a : K e y > < K e y > R e l a t i o n s h i p s \ & l t ; T a b l e s \ C O A \ C o l u m n s \ I S   C l a s s & g t ; - & l t ; T a b l e s \ I S C O A \ C o l u m n s \ C l a s s & g t ; \ F K < / K e y > < / a : K e y > < a : V a l u e   i : t y p e = " D i a g r a m D i s p l a y L i n k E n d p o i n t V i e w S t a t e " > < H e i g h t > 1 6 < / H e i g h t > < L a b e l L o c a t i o n   x m l n s : b = " h t t p : / / s c h e m a s . d a t a c o n t r a c t . o r g / 2 0 0 4 / 0 7 / S y s t e m . W i n d o w s " > < b : _ x > 3 5 8 . 6 6 6 6 6 7 < / b : _ x > < b : _ y > 4 8 4 . 8 8 8 8 8 8 8 8 8 8 8 8 8 < / b : _ y > < / L a b e l L o c a t i o n > < L o c a t i o n   x m l n s : b = " h t t p : / / s c h e m a s . d a t a c o n t r a c t . o r g / 2 0 0 4 / 0 7 / S y s t e m . W i n d o w s " > < b : _ x > 3 6 6 . 6 6 6 6 6 7 < / b : _ x > < b : _ y > 4 8 4 . 8 8 8 8 8 8 8 8 8 8 8 8 8 < / b : _ y > < / L o c a t i o n > < S h a p e R o t a t e A n g l e > 9 0 < / S h a p e R o t a t e A n g l e > < W i d t h > 1 6 < / W i d t h > < / a : V a l u e > < / a : K e y V a l u e O f D i a g r a m O b j e c t K e y a n y T y p e z b w N T n L X > < a : K e y V a l u e O f D i a g r a m O b j e c t K e y a n y T y p e z b w N T n L X > < a : K e y > < K e y > R e l a t i o n s h i p s \ & l t ; T a b l e s \ C O A \ C o l u m n s \ I S   C l a s s & g t ; - & l t ; T a b l e s \ I S C O A \ C o l u m n s \ C l a s s & g t ; \ P K < / K e y > < / a : K e y > < a : V a l u e   i : t y p e = " D i a g r a m D i s p l a y L i n k E n d p o i n t V i e w S t a t e " > < H e i g h t > 1 6 < / H e i g h t > < L a b e l L o c a t i o n   x m l n s : b = " h t t p : / / s c h e m a s . d a t a c o n t r a c t . o r g / 2 0 0 4 / 0 7 / S y s t e m . W i n d o w s " > < b : _ x > 1 9 9 . 9 9 9 9 9 9 9 9 9 9 9 9 8 9 < / b : _ x > < b : _ y > 4 8 7 . 3 6 1 1 1 0 9 9 9 9 9 9 9 4 < / b : _ y > < / L a b e l L o c a t i o n > < L o c a t i o n   x m l n s : b = " h t t p : / / s c h e m a s . d a t a c o n t r a c t . o r g / 2 0 0 4 / 0 7 / S y s t e m . W i n d o w s " > < b : _ x > 1 9 9 . 9 9 9 9 9 9 9 9 9 9 9 9 9 4 < / b : _ x > < b : _ y > 4 9 5 . 3 6 1 1 1 1 < / b : _ y > < / L o c a t i o n > < S h a p e R o t a t e A n g l e > 3 5 9 . 9 9 9 9 9 9 9 9 9 9 9 9 7 7 < / S h a p e R o t a t e A n g l e > < W i d t h > 1 6 < / W i d t h > < / a : V a l u e > < / a : K e y V a l u e O f D i a g r a m O b j e c t K e y a n y T y p e z b w N T n L X > < a : K e y V a l u e O f D i a g r a m O b j e c t K e y a n y T y p e z b w N T n L X > < a : K e y > < K e y > R e l a t i o n s h i p s \ & l t ; T a b l e s \ C O A \ C o l u m n s \ I S   C l a s s & g t ; - & l t ; T a b l e s \ I S C O A \ C o l u m n s \ C l a s s & g t ; \ C r o s s F i l t e r < / K e y > < / a : K e y > < a : V a l u e   i : t y p e = " D i a g r a m D i s p l a y L i n k C r o s s F i l t e r V i e w S t a t e " > < P o i n t s   x m l n s : b = " h t t p : / / s c h e m a s . d a t a c o n t r a c t . o r g / 2 0 0 4 / 0 7 / S y s t e m . W i n d o w s " > < b : P o i n t > < b : _ x > 3 6 6 . 6 6 6 6 6 7 < / b : _ x > < b : _ y > 5 0 0 . 8 8 8 8 8 8 8 8 8 8 8 8 8 < / b : _ y > < / b : P o i n t > < b : P o i n t > < b : _ x > 3 6 6 . 6 6 6 6 6 7 < / b : _ x > < b : _ y > 5 0 2 . 3 8 8 8 8 9 < / b : _ y > < / b : P o i n t > < b : P o i n t > < b : _ x > 3 6 4 . 6 6 6 6 6 7 < / b : _ x > < b : _ y > 5 0 4 . 3 8 8 8 8 9 < / b : _ y > < / b : P o i n t > < b : P o i n t > < b : _ x > 2 4 9 . 1 6 6 6 6 7 0 0 4 5 < / b : _ x > < b : _ y > 5 0 4 . 3 8 8 8 8 9 < / b : _ y > < / b : P o i n t > < b : P o i n t > < b : _ x > 2 4 7 . 1 6 6 6 6 7 0 0 4 5 < / b : _ x > < b : _ y > 5 0 2 . 3 8 8 8 8 9 < / b : _ y > < / b : P o i n t > < b : P o i n t > < b : _ x > 2 4 7 . 1 6 6 6 6 7 0 0 4 5 < / b : _ x > < b : _ y > 4 9 7 . 3 6 1 1 1 1 < / b : _ y > < / b : P o i n t > < b : P o i n t > < b : _ x > 2 4 5 . 1 6 6 6 6 7 0 0 4 5 < / b : _ x > < b : _ y > 4 9 5 . 3 6 1 1 1 1 < / b : _ y > < / b : P o i n t > < b : P o i n t > < b : _ x > 2 1 5 . 9 9 9 9 9 9 9 9 9 9 9 9 8 9 < / b : _ x > < b : _ y > 4 9 5 . 3 6 1 1 1 0 9 9 9 9 9 9 9 4 < / b : _ y > < / b : P o i n t > < / P o i n t s > < / a : V a l u e > < / a : K e y V a l u e O f D i a g r a m O b j e c t K e y a n y T y p e z b w N T n L X > < / V i e w S t a t e s > < / D i a g r a m M a n a g e r . S e r i a l i z a b l e D i a g r a m > < D i a g r a m M a n a g e r . S e r i a l i z a b l e D i a g r a m > < A d a p t e r   i : t y p e = " M e a s u r e D i a g r a m S a n d b o x A d a p t e r " > < T a b l e N a m e > C O A 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 C o l u m n s \ A c c o u n t   # < / K e y > < / D i a g r a m O b j e c t K e y > < D i a g r a m O b j e c t K e y > < K e y > C o l u m n s \ A c c o u n t   N a m e < / K e y > < / D i a g r a m O b j e c t K e y > < D i a g r a m O b j e c t K e y > < K e y > C o l u m n s \ A c c   #   w i t h   N a m e < / K e y > < / D i a g r a m O b j e c t K e y > < D i a g r a m O b j e c t K e y > < K e y > C o l u m n s \ C l a s s < / K e y > < / D i a g r a m O b j e c t K e y > < D i a g r a m O b j e c t K e y > < K e y > C o l u m n s \ G r o u p < / K e y > < / D i a g r a m O b j e c t K e y > < D i a g r a m O b j e c t K e y > < K e y > C o l u m n s \ C a s h   F l o w   C l a s s < / K e y > < / D i a g r a m O b j e c t K e y > < D i a g r a m O b j e c t K e y > < K e y > C o l u m n s \ C l a s s   O r d e r < / K e y > < / D i a g r a m O b j e c t K e y > < D i a g r a m O b j e c t K e y > < K e y > C o l u m n s \ G r o u p   O r d e r < / K e y > < / D i a g r a m O b j e c t K e y > < D i a g r a m O b j e c t K e y > < K e y > C o l u m n s \ S t a t e m e n t < / K e y > < / D i a g r a m O b j e c t K e y > < D i a g r a m O b j e c t K e y > < K e y > C o l u m n s \ I S   C l a s s < / K e y > < / D i a g r a m O b j e c t K e y > < D i a g r a m O b j e c t K e y > < K e y > C o l u m n s \ G L   D i s p l a y 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 C o l u m n s \ A c c o u n t   # < / K e y > < / a : K e y > < a : V a l u e   i : t y p e = " M e a s u r e G r i d N o d e V i e w S t a t e " > < L a y e d O u t > t r u e < / L a y e d O u t > < / a : V a l u e > < / a : K e y V a l u e O f D i a g r a m O b j e c t K e y a n y T y p e z b w N T n L X > < a : K e y V a l u e O f D i a g r a m O b j e c t K e y a n y T y p e z b w N T n L X > < a : K e y > < K e y > C o l u m n s \ A c c o u n t   N a m e < / K e y > < / a : K e y > < a : V a l u e   i : t y p e = " M e a s u r e G r i d N o d e V i e w S t a t e " > < C o l u m n > 1 < / C o l u m n > < L a y e d O u t > t r u e < / L a y e d O u t > < / a : V a l u e > < / a : K e y V a l u e O f D i a g r a m O b j e c t K e y a n y T y p e z b w N T n L X > < a : K e y V a l u e O f D i a g r a m O b j e c t K e y a n y T y p e z b w N T n L X > < a : K e y > < K e y > C o l u m n s \ A c c   #   w i t h   N a m e < / K e y > < / a : K e y > < a : V a l u e   i : t y p e = " M e a s u r e G r i d N o d e V i e w S t a t e " > < C o l u m n > 9 < / C o l u m n > < L a y e d O u t > t r u e < / L a y e d O u t > < / a : V a l u e > < / a : K e y V a l u e O f D i a g r a m O b j e c t K e y a n y T y p e z b w N T n L X > < a : K e y V a l u e O f D i a g r a m O b j e c t K e y a n y T y p e z b w N T n L X > < a : K e y > < K e y > C o l u m n s \ C l a s s < / K e y > < / a : K e y > < a : V a l u e   i : t y p e = " M e a s u r e G r i d N o d e V i e w S t a t e " > < C o l u m n > 2 < / C o l u m n > < L a y e d O u t > t r u e < / L a y e d O u t > < / a : V a l u e > < / a : K e y V a l u e O f D i a g r a m O b j e c t K e y a n y T y p e z b w N T n L X > < a : K e y V a l u e O f D i a g r a m O b j e c t K e y a n y T y p e z b w N T n L X > < a : K e y > < K e y > C o l u m n s \ G r o u p < / K e y > < / a : K e y > < a : V a l u e   i : t y p e = " M e a s u r e G r i d N o d e V i e w S t a t e " > < C o l u m n > 3 < / C o l u m n > < L a y e d O u t > t r u e < / L a y e d O u t > < / a : V a l u e > < / a : K e y V a l u e O f D i a g r a m O b j e c t K e y a n y T y p e z b w N T n L X > < a : K e y V a l u e O f D i a g r a m O b j e c t K e y a n y T y p e z b w N T n L X > < a : K e y > < K e y > C o l u m n s \ C a s h   F l o w   C l a s s < / K e y > < / a : K e y > < a : V a l u e   i : t y p e = " M e a s u r e G r i d N o d e V i e w S t a t e " > < C o l u m n > 4 < / C o l u m n > < L a y e d O u t > t r u e < / L a y e d O u t > < / a : V a l u e > < / a : K e y V a l u e O f D i a g r a m O b j e c t K e y a n y T y p e z b w N T n L X > < a : K e y V a l u e O f D i a g r a m O b j e c t K e y a n y T y p e z b w N T n L X > < a : K e y > < K e y > C o l u m n s \ C l a s s   O r d e r < / K e y > < / a : K e y > < a : V a l u e   i : t y p e = " M e a s u r e G r i d N o d e V i e w S t a t e " > < C o l u m n > 5 < / C o l u m n > < L a y e d O u t > t r u e < / L a y e d O u t > < / a : V a l u e > < / a : K e y V a l u e O f D i a g r a m O b j e c t K e y a n y T y p e z b w N T n L X > < a : K e y V a l u e O f D i a g r a m O b j e c t K e y a n y T y p e z b w N T n L X > < a : K e y > < K e y > C o l u m n s \ G r o u p   O r d e r < / K e y > < / a : K e y > < a : V a l u e   i : t y p e = " M e a s u r e G r i d N o d e V i e w S t a t e " > < C o l u m n > 6 < / C o l u m n > < L a y e d O u t > t r u e < / L a y e d O u t > < / a : V a l u e > < / a : K e y V a l u e O f D i a g r a m O b j e c t K e y a n y T y p e z b w N T n L X > < a : K e y V a l u e O f D i a g r a m O b j e c t K e y a n y T y p e z b w N T n L X > < a : K e y > < K e y > C o l u m n s \ S t a t e m e n t < / K e y > < / a : K e y > < a : V a l u e   i : t y p e = " M e a s u r e G r i d N o d e V i e w S t a t e " > < C o l u m n > 7 < / C o l u m n > < L a y e d O u t > t r u e < / L a y e d O u t > < / a : V a l u e > < / a : K e y V a l u e O f D i a g r a m O b j e c t K e y a n y T y p e z b w N T n L X > < a : K e y V a l u e O f D i a g r a m O b j e c t K e y a n y T y p e z b w N T n L X > < a : K e y > < K e y > C o l u m n s \ I S   C l a s s < / K e y > < / a : K e y > < a : V a l u e   i : t y p e = " M e a s u r e G r i d N o d e V i e w S t a t e " > < C o l u m n > 1 0 < / C o l u m n > < L a y e d O u t > t r u e < / L a y e d O u t > < / a : V a l u e > < / a : K e y V a l u e O f D i a g r a m O b j e c t K e y a n y T y p e z b w N T n L X > < a : K e y V a l u e O f D i a g r a m O b j e c t K e y a n y T y p e z b w N T n L X > < a : K e y > < K e y > C o l u m n s \ G L   D i s p l a y < / K e y > < / a : K e y > < a : V a l u e   i : t y p e = " M e a s u r e G r i d N o d e V i e w S t a t e " > < C o l u m n > 8 < / C o l u m n > < L a y e d O u t > t r u e < / L a y e d O u t > < / a : V a l u e > < / a : K e y V a l u e O f D i a g r a m O b j e c t K e y a n y T y p e z b w N T n L X > < / V i e w S t a t e s > < / D i a g r a m M a n a g e r . S e r i a l i z a b l e D i a g r a m > < D i a g r a m M a n a g e r . S e r i a l i z a b l e D i a g r a m > < A d a p t e r   i : t y p e = " M e a s u r e D i a g r a m S a n d b o x A d a p t e r " > < T a b l e N a m e > I S C O A 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 I S C O A 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 C o l u m n s \ C l a s s < / K e y > < / D i a g r a m O b j e c t K e y > < D i a g r a m O b j e c t K e y > < K e y > C o l u m n s \ H e a d i n g < / K e y > < / D i a g r a m O b j e c t K e y > < D i a g r a m O b j e c t K e y > < K e y > C o l u m n s \ S u b h e a d i n g < / K e y > < / D i a g r a m O b j e c t K e y > < D i a g r a m O b j e c t K e y > < K e y > C o l u m n s \ H e a d i n g   L e v e l < / K e y > < / D i a g r a m O b j e c t K e y > < D i a g r a m O b j e c t K e y > < K e y > C o l u m n s \ S u b H e a d   L e v e l < / K e y > < / D i a g r a m O b j e c t K e y > < D i a g r a m O b j e c t K e y > < K e y > C o l u m n s \ S u b H e a d   S o r t 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 C o l u m n s \ C l a s s < / K e y > < / a : K e y > < a : V a l u e   i : t y p e = " M e a s u r e G r i d N o d e V i e w S t a t e " > < L a y e d O u t > t r u e < / L a y e d O u t > < / a : V a l u e > < / a : K e y V a l u e O f D i a g r a m O b j e c t K e y a n y T y p e z b w N T n L X > < a : K e y V a l u e O f D i a g r a m O b j e c t K e y a n y T y p e z b w N T n L X > < a : K e y > < K e y > C o l u m n s \ H e a d i n g < / K e y > < / a : K e y > < a : V a l u e   i : t y p e = " M e a s u r e G r i d N o d e V i e w S t a t e " > < C o l u m n > 1 < / C o l u m n > < L a y e d O u t > t r u e < / L a y e d O u t > < / a : V a l u e > < / a : K e y V a l u e O f D i a g r a m O b j e c t K e y a n y T y p e z b w N T n L X > < a : K e y V a l u e O f D i a g r a m O b j e c t K e y a n y T y p e z b w N T n L X > < a : K e y > < K e y > C o l u m n s \ S u b h e a d i n g < / K e y > < / a : K e y > < a : V a l u e   i : t y p e = " M e a s u r e G r i d N o d e V i e w S t a t e " > < C o l u m n > 2 < / C o l u m n > < L a y e d O u t > t r u e < / L a y e d O u t > < / a : V a l u e > < / a : K e y V a l u e O f D i a g r a m O b j e c t K e y a n y T y p e z b w N T n L X > < a : K e y V a l u e O f D i a g r a m O b j e c t K e y a n y T y p e z b w N T n L X > < a : K e y > < K e y > C o l u m n s \ H e a d i n g   L e v e l < / K e y > < / a : K e y > < a : V a l u e   i : t y p e = " M e a s u r e G r i d N o d e V i e w S t a t e " > < C o l u m n > 3 < / C o l u m n > < L a y e d O u t > t r u e < / L a y e d O u t > < / a : V a l u e > < / a : K e y V a l u e O f D i a g r a m O b j e c t K e y a n y T y p e z b w N T n L X > < a : K e y V a l u e O f D i a g r a m O b j e c t K e y a n y T y p e z b w N T n L X > < a : K e y > < K e y > C o l u m n s \ S u b H e a d   L e v e l < / K e y > < / a : K e y > < a : V a l u e   i : t y p e = " M e a s u r e G r i d N o d e V i e w S t a t e " > < C o l u m n > 4 < / C o l u m n > < L a y e d O u t > t r u e < / L a y e d O u t > < / a : V a l u e > < / a : K e y V a l u e O f D i a g r a m O b j e c t K e y a n y T y p e z b w N T n L X > < a : K e y V a l u e O f D i a g r a m O b j e c t K e y a n y T y p e z b w N T n L X > < a : K e y > < K e y > C o l u m n s \ S u b H e a d   S o r t < / K e y > < / a : K e y > < a : V a l u e   i : t y p e = " M e a s u r e G r i d N o d e V i e w S t a t e " > < C o l u m n > 5 < / C o l u m n > < L a y e d O u t > t r u e < / L a y e d O u t > < / a : V a l u e > < / a : K e y V a l u e O f D i a g r a m O b j e c t K e y a n y T y p e z b w N T n L X > < / V i e w S t a t e s > < / D i a g r a m M a n a g e r . S e r i a l i z a b l e D i a g r a m > < / A r r a y O f D i a g r a m M a n a g e r . S e r i a l i z a b l e D i a g r a m > ] ] > < / C u s t o m C o n t e n t > < / G e m i n i > 
</file>

<file path=customXml/item3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 C O A _ d d 1 3 a 1 6 2 - 3 d 5 1 - 4 a 6 7 - b 6 4 7 - 1 d 7 d b 8 a 4 7 4 6 0 < / K e y > < V a l u e   x m l n s : a = " h t t p : / / s c h e m a s . d a t a c o n t r a c t . o r g / 2 0 0 4 / 0 7 / M i c r o s o f t . A n a l y s i s S e r v i c e s . C o m m o n " > < a : H a s F o c u s > t r u e < / a : H a s F o c u s > < a : S i z e A t D p i 9 6 > 1 1 3 < / a : S i z e A t D p i 9 6 > < a : V i s i b l e > t r u e < / a : V i s i b l e > < / V a l u e > < / K e y V a l u e O f s t r i n g S a n d b o x E d i t o r . M e a s u r e G r i d S t a t e S c d E 3 5 R y > < K e y V a l u e O f s t r i n g S a n d b o x E d i t o r . M e a s u r e G r i d S t a t e S c d E 3 5 R y > < K e y > G L D i s p l a y _ 6 0 f c d 3 4 1 - b a 1 c - 4 4 f 1 - 9 e 5 0 - 0 f 4 7 b 9 7 b 3 c 5 d < / K e y > < V a l u e   x m l n s : a = " h t t p : / / s c h e m a s . d a t a c o n t r a c t . o r g / 2 0 0 4 / 0 7 / M i c r o s o f t . A n a l y s i s S e r v i c e s . C o m m o n " > < a : H a s F o c u s > f a l s e < / a : H a s F o c u s > < a : S i z e A t D p i 9 6 > 1 1 3 < / a : S i z e A t D p i 9 6 > < a : V i s i b l e > t r u e < / a : V i s i b l e > < / V a l u e > < / K e y V a l u e O f s t r i n g S a n d b o x E d i t o r . M e a s u r e G r i d S t a t e S c d E 3 5 R y > < K e y V a l u e O f s t r i n g S a n d b o x E d i t o r . M e a s u r e G r i d S t a t e S c d E 3 5 R y > < K e y > S C F _ 4 7 0 9 e 9 d a - 0 2 d e - 4 c 8 2 - b 3 c e - 7 0 a 4 7 d 3 b 0 8 9 3 < / K e y > < V a l u e   x m l n s : a = " h t t p : / / s c h e m a s . d a t a c o n t r a c t . o r g / 2 0 0 4 / 0 7 / M i c r o s o f t . A n a l y s i s S e r v i c e s . C o m m o n " > < a : H a s F o c u s > f a l s e < / a : H a s F o c u s > < a : S i z e A t D p i 9 6 > 1 1 3 < / a : S i z e A t D p i 9 6 > < a : V i s i b l e > t r u e < / a : V i s i b l e > < / V a l u e > < / K e y V a l u e O f s t r i n g S a n d b o x E d i t o r . M e a s u r e G r i d S t a t e S c d E 3 5 R y > < K e y V a l u e O f s t r i n g S a n d b o x E d i t o r . M e a s u r e G r i d S t a t e S c d E 3 5 R y > < K e y > C a l e n d a r _ d 9 f 5 4 2 b 4 - c 2 2 2 - 4 d 6 7 - a 7 8 e - 4 c d 4 5 1 6 2 e a f e < / K e y > < V a l u e   x m l n s : a = " h t t p : / / s c h e m a s . d a t a c o n t r a c t . o r g / 2 0 0 4 / 0 7 / M i c r o s o f t . A n a l y s i s S e r v i c e s . C o m m o n " > < a : H a s F o c u s > t r u e < / a : H a s F o c u s > < a : S i z e A t D p i 9 6 > 1 1 3 < / a : S i z e A t D p i 9 6 > < a : V i s i b l e > t r u e < / a : V i s i b l e > < / V a l u e > < / K e y V a l u e O f s t r i n g S a n d b o x E d i t o r . M e a s u r e G r i d S t a t e S c d E 3 5 R y > < K e y V a l u e O f s t r i n g S a n d b o x E d i t o r . M e a s u r e G r i d S t a t e S c d E 3 5 R y > < K e y > J E D e t a i l _ a b 6 5 d 6 6 f - 1 9 c 1 - 4 6 f 3 - 8 c 1 5 - 9 2 4 2 f d 0 d 5 3 f b < / K e y > < V a l u e   x m l n s : a = " h t t p : / / s c h e m a s . d a t a c o n t r a c t . o r g / 2 0 0 4 / 0 7 / M i c r o s o f t . A n a l y s i s S e r v i c e s . C o m m o n " > < a : H a s F o c u s > f a l s e < / a : H a s F o c u s > < a : S i z e A t D p i 9 6 > 1 1 3 < / a : S i z e A t D p i 9 6 > < a : V i s i b l e > t r u e < / a : V i s i b l e > < / V a l u e > < / K e y V a l u e O f s t r i n g S a n d b o x E d i t o r . M e a s u r e G r i d S t a t e S c d E 3 5 R y > < K e y V a l u e O f s t r i n g S a n d b o x E d i t o r . M e a s u r e G r i d S t a t e S c d E 3 5 R y > < K e y > T r a n s a c t i o n s _ 9 5 a 2 a b 4 3 - 2 7 3 7 - 4 0 6 d - 9 8 7 a - b c 9 5 4 d a 0 8 f e 0 < / K e y > < V a l u e   x m l n s : a = " h t t p : / / s c h e m a s . d a t a c o n t r a c t . o r g / 2 0 0 4 / 0 7 / M i c r o s o f t . A n a l y s i s S e r v i c e s . C o m m o n " > < a : H a s F o c u s > f a l s e < / a : H a s F o c u s > < a : S i z e A t D p i 9 6 > 1 1 3 < / a : S i z e A t D p i 9 6 > < a : V i s i b l e > t r u e < / a : V i s i b l e > < / V a l u e > < / K e y V a l u e O f s t r i n g S a n d b o x E d i t o r . M e a s u r e G r i d S t a t e S c d E 3 5 R y > < K e y V a l u e O f s t r i n g S a n d b o x E d i t o r . M e a s u r e G r i d S t a t e S c d E 3 5 R y > < K e y > B u d g e t s _ f 6 7 4 8 e d 4 - 1 c 2 b - 4 9 2 8 - a f 3 f - f 2 2 1 d b b f 7 4 d 9 < / K e y > < V a l u e   x m l n s : a = " h t t p : / / s c h e m a s . d a t a c o n t r a c t . o r g / 2 0 0 4 / 0 7 / M i c r o s o f t . A n a l y s i s S e r v i c e s . C o m m o n " > < a : H a s F o c u s > f a l s e < / a : H a s F o c u s > < a : S i z e A t D p i 9 6 > 1 1 3 < / a : S i z e A t D p i 9 6 > < a : V i s i b l e > t r u e < / a : V i s i b l e > < / V a l u e > < / K e y V a l u e O f s t r i n g S a n d b o x E d i t o r . M e a s u r e G r i d S t a t e S c d E 3 5 R y > < K e y V a l u e O f s t r i n g S a n d b o x E d i t o r . M e a s u r e G r i d S t a t e S c d E 3 5 R y > < K e y > _ H e l p e r s _ e d c f 4 5 e 1 - b 7 7 3 - 4 b 0 a - 8 a 7 e - f e 4 f 9 e 6 5 7 3 8 b < / K e y > < V a l u e   x m l n s : a = " h t t p : / / s c h e m a s . d a t a c o n t r a c t . o r g / 2 0 0 4 / 0 7 / M i c r o s o f t . A n a l y s i s S e r v i c e s . C o m m o n " > < a : H a s F o c u s > f a l s e < / a : H a s F o c u s > < a : S i z e A t D p i 9 6 > 1 1 3 < / a : S i z e A t D p i 9 6 > < a : V i s i b l e > t r u e < / a : V i s i b l e > < / V a l u e > < / K e y V a l u e O f s t r i n g S a n d b o x E d i t o r . M e a s u r e G r i d S t a t e S c d E 3 5 R y > < K e y V a l u e O f s t r i n g S a n d b o x E d i t o r . M e a s u r e G r i d S t a t e S c d E 3 5 R y > < K e y > E A M o n t h s _ 8 5 0 f 8 3 d 5 - b a c f - 4 5 5 2 - 9 2 4 0 - 4 7 c 9 e 9 6 3 d 3 c 2 < / K e y > < V a l u e   x m l n s : a = " h t t p : / / s c h e m a s . d a t a c o n t r a c t . o r g / 2 0 0 4 / 0 7 / M i c r o s o f t . A n a l y s i s S e r v i c e s . C o m m o n " > < a : H a s F o c u s > t r u e < / a : H a s F o c u s > < a : S i z e A t D p i 9 6 > 1 1 3 < / a : S i z e A t D p i 9 6 > < a : V i s i b l e > t r u e < / a : V i s i b l e > < / V a l u e > < / K e y V a l u e O f s t r i n g S a n d b o x E d i t o r . M e a s u r e G r i d S t a t e S c d E 3 5 R y > < K e y V a l u e O f s t r i n g S a n d b o x E d i t o r . M e a s u r e G r i d S t a t e S c d E 3 5 R y > < K e y > G e n e r a l   J o u r n a l _ 4 5 3 a 8 e f 9 - f e d b - 4 b c 7 - a 6 5 f - d 7 9 7 1 d 8 c 5 f f a < / K e y > < V a l u e   x m l n s : a = " h t t p : / / s c h e m a s . d a t a c o n t r a c t . o r g / 2 0 0 4 / 0 7 / M i c r o s o f t . A n a l y s i s S e r v i c e s . C o m m o n " > < a : H a s F o c u s > f a l s e < / a : H a s F o c u s > < a : S i z e A t D p i 9 6 > 1 1 3 < / a : S i z e A t D p i 9 6 > < a : V i s i b l e > t r u e < / a : V i s i b l e > < / V a l u e > < / K e y V a l u e O f s t r i n g S a n d b o x E d i t o r . M e a s u r e G r i d S t a t e S c d E 3 5 R y > < K e y V a l u e O f s t r i n g S a n d b o x E d i t o r . M e a s u r e G r i d S t a t e S c d E 3 5 R y > < K e y > I n c o m e   S t a t e m e n t _ d c e a 8 c e 2 - b 6 f 9 - 4 4 5 9 - a 4 4 b - 1 3 d 5 2 b a d a e a 9 < / K e y > < V a l u e   x m l n s : a = " h t t p : / / s c h e m a s . d a t a c o n t r a c t . o r g / 2 0 0 4 / 0 7 / M i c r o s o f t . A n a l y s i s S e r v i c e s . C o m m o n " > < a : H a s F o c u s > f a l s e < / a : H a s F o c u s > < a : S i z e A t D p i 9 6 > 1 1 3 < / a : S i z e A t D p i 9 6 > < a : V i s i b l e > t r u e < / a : V i s i b l e > < / V a l u e > < / K e y V a l u e O f s t r i n g S a n d b o x E d i t o r . M e a s u r e G r i d S t a t e S c d E 3 5 R y > < K e y V a l u e O f s t r i n g S a n d b o x E d i t o r . M e a s u r e G r i d S t a t e S c d E 3 5 R y > < K e y > B a l a n c e   S h e e t _ 7 5 b c 2 3 b 8 - 4 6 4 a - 4 8 f 9 - 8 7 f 7 - 0 e 3 3 d a f 5 9 d f f < / K e y > < V a l u e   x m l n s : a = " h t t p : / / s c h e m a s . d a t a c o n t r a c t . o r g / 2 0 0 4 / 0 7 / M i c r o s o f t . A n a l y s i s S e r v i c e s . C o m m o n " > < a : H a s F o c u s > t r u e < / a : H a s F o c u s > < a : S i z e A t D p i 9 6 > 1 1 3 < / a : S i z e A t D p i 9 6 > < a : V i s i b l e > t r u e < / a : V i s i b l e > < / V a l u e > < / K e y V a l u e O f s t r i n g S a n d b o x E d i t o r . M e a s u r e G r i d S t a t e S c d E 3 5 R y > < K e y V a l u e O f s t r i n g S a n d b o x E d i t o r . M e a s u r e G r i d S t a t e S c d E 3 5 R y > < K e y > C a s h   F l o w s _ 4 5 4 0 1 e 8 9 - 7 d 5 9 - 4 d d b - 8 5 d 6 - 3 6 e 1 2 b 1 2 3 9 6 3 < / K e y > < V a l u e   x m l n s : a = " h t t p : / / s c h e m a s . d a t a c o n t r a c t . o r g / 2 0 0 4 / 0 7 / M i c r o s o f t . A n a l y s i s S e r v i c e s . C o m m o n " > < a : H a s F o c u s > f a l s e < / a : H a s F o c u s > < a : S i z e A t D p i 9 6 > 1 1 3 < / a : S i z e A t D p i 9 6 > < a : V i s i b l e > t r u e < / a : V i s i b l e > < / V a l u e > < / K e y V a l u e O f s t r i n g S a n d b o x E d i t o r . M e a s u r e G r i d S t a t e S c d E 3 5 R y > < K e y V a l u e O f s t r i n g S a n d b o x E d i t o r . M e a s u r e G r i d S t a t e S c d E 3 5 R y > < K e y > T r i a l   B a l a n c e _ d e d 4 0 b 8 8 - c 7 3 2 - 4 3 2 9 - a 3 9 f - e e 5 6 0 d 6 8 e 4 d 4 < / K e y > < V a l u e   x m l n s : a = " h t t p : / / s c h e m a s . d a t a c o n t r a c t . o r g / 2 0 0 4 / 0 7 / M i c r o s o f t . A n a l y s i s S e r v i c e s . C o m m o n " > < a : H a s F o c u s > f a l s e < / a : H a s F o c u s > < a : S i z e A t D p i 9 6 > 1 1 3 < / a : S i z e A t D p i 9 6 > < a : V i s i b l e > t r u e < / a : V i s i b l e > < / V a l u e > < / K e y V a l u e O f s t r i n g S a n d b o x E d i t o r . M e a s u r e G r i d S t a t e S c d E 3 5 R y > < K e y V a l u e O f s t r i n g S a n d b o x E d i t o r . M e a s u r e G r i d S t a t e S c d E 3 5 R y > < K e y > E x p e c t e d   A c t u a l s _ 3 7 1 b 9 0 9 f - 1 d 2 b - 4 f 1 a - b 9 1 b - 7 0 2 7 2 1 1 a b 7 c 9 < / K e y > < V a l u e   x m l n s : a = " h t t p : / / s c h e m a s . d a t a c o n t r a c t . o r g / 2 0 0 4 / 0 7 / M i c r o s o f t . A n a l y s i s S e r v i c e s . C o m m o n " > < a : H a s F o c u s > f a l s e < / a : H a s F o c u s > < a : S i z e A t D p i 9 6 > 1 1 3 < / a : S i z e A t D p i 9 6 > < a : V i s i b l e > t r u e < / a : V i s i b l e > < / V a l u e > < / K e y V a l u e O f s t r i n g S a n d b o x E d i t o r . M e a s u r e G r i d S t a t e S c d E 3 5 R y > < K e y V a l u e O f s t r i n g S a n d b o x E d i t o r . M e a s u r e G r i d S t a t e S c d E 3 5 R y > < K e y > G e n e r a l   L e d g e r _ b 3 0 e 4 a f c - 6 5 4 6 - 4 8 6 0 - 9 c 1 7 - 3 0 1 a 4 7 7 a 0 b 5 4 < / K e y > < V a l u e   x m l n s : a = " h t t p : / / s c h e m a s . d a t a c o n t r a c t . o r g / 2 0 0 4 / 0 7 / M i c r o s o f t . A n a l y s i s S e r v i c e s . C o m m o n " > < a : H a s F o c u s > f a l s e < / a : H a s F o c u s > < a : S i z e A t D p i 9 6 > 1 1 3 < / a : S i z e A t D p i 9 6 > < a : V i s i b l e > t r u e < / a : V i s i b l e > < / V a l u e > < / K e y V a l u e O f s t r i n g S a n d b o x E d i t o r . M e a s u r e G r i d S t a t e S c d E 3 5 R y > < K e y V a l u e O f s t r i n g S a n d b o x E d i t o r . M e a s u r e G r i d S t a t e S c d E 3 5 R y > < K e y > I S C O A _ f 1 6 6 0 9 c f - e 7 b 7 - 4 1 6 6 - a 4 5 2 - d 8 0 3 8 8 5 5 7 f a 1 < / 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4.xml>��< ? x m l   v e r s i o n = " 1 . 0 "   e n c o d i n g = " U T F - 1 6 " ? > < G e m i n i   x m l n s = " h t t p : / / g e m i n i / p i v o t c u s t o m i z a t i o n / 5 1 2 6 4 f 6 2 - f a 9 0 - 4 f 0 2 - 9 1 4 b - f e a 2 5 8 b 1 3 e e 3 " > < C u s t o m C o n t e n t > < ! [ C D A T A [ < ? x m l   v e r s i o n = " 1 . 0 "   e n c o d i n g = " u t f - 1 6 " ? > < S e t t i n g s > < C a l c u l a t e d F i e l d s > < i t e m > < M e a s u r e N a m e > D e b i t   $   -   S e l e c t e d < / M e a s u r e N a m e > < D i s p l a y N a m e > D e b i t   $   -   S e l e c t e d < / D i s p l a y N a m e > < V i s i b l e > T r u e < / V i s i b l e > < / i t e m > < i t e m > < M e a s u r e N a m e > C r e d i t   $   -   S e l e c t e d < / M e a s u r e N a m e > < D i s p l a y N a m e > C r e d i t   $   -   S e l e c t e d < / D i s p l a y N a m e > < V i s i b l e > T r u e 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 C a s h   E f f e c t   $   -   S C F < / M e a s u r e N a m e > < D i s p l a y N a m e > C a s h   E f f e c t   $   -   S C F < / D i s p l a y N a m e > < V i s i b l e > F a l s e < / V i s i b l e > < / i t e m > < i t e m > < M e a s u r e N a m e > E x p e c t e d   $ < / M e a s u r e N a m e > < D i s p l a y N a m e > E x p e c t e d   $ < / D i s p l a y N a m e > < V i s i b l e > F a l s e < / V i s i b l e > < / i t e m > < i t e m > < M e a s u r e N a m e > D e b i t   $   -   T B < / M e a s u r e N a m e > < D i s p l a y N a m e > D e b i t   $   -   T B < / D i s p l a y N a m e > < V i s i b l e > F a l s e < / V i s i b l e > < / i t e m > < i t e m > < M e a s u r e N a m e > C r e d i t   $   -   T B < / M e a s u r e N a m e > < D i s p l a y N a m e > C r e d i t   $   -   T B < / D i s p l a y N a m e > < V i s i b l e > F a l s e < / V i s i b l e > < / i t e m > < i t e m > < M e a s u r e N a m e > A c t u a l   $   -   G L   B a l a n c e < / M e a s u r e N a m e > < D i s p l a y N a m e > A c t u a l   $   -   G L   B a l a n c e < / D i s p l a y N a m e > < V i s i b l e > F a l s e < / V i s i b l e > < / i t e m > < i t e m > < M e a s u r e N a m e > D e b i t   $   -   G L < / M e a s u r e N a m e > < D i s p l a y N a m e > D e b i t   $   -   G L < / D i s p l a y N a m e > < V i s i b l e > F a l s e < / V i s i b l e > < / i t e m > < i t e m > < M e a s u r e N a m e > C r e d i t   $   -   G L < / M e a s u r e N a m e > < D i s p l a y N a m e > C r e d i t   $   -   G L < / D i s p l a y N a m e > < V i s i b l e > F a l s e < / V i s i b l e > < / i t e m > < / C a l c u l a t e d F i e l d s > < S A H o s t H a s h > 0 < / S A H o s t H a s h > < G e m i n i F i e l d L i s t V i s i b l e > T r u e < / G e m i n i F i e l d L i s t V i s i b l e > < / S e t t i n g s > ] ] > < / C u s t o m C o n t e n t > < / G e m i n i > 
</file>

<file path=customXml/item40.xml>��< ? x m l   v e r s i o n = " 1 . 0 "   e n c o d i n g = " u t f - 1 6 " ? > < D a t a M a s h u p   s q m i d = " 2 0 c 5 4 b 2 e - e e 5 c - 4 5 3 0 - a e 9 8 - 6 b f f 1 1 5 c 2 7 6 a "   x m l n s = " h t t p : / / s c h e m a s . m i c r o s o f t . c o m / D a t a M a s h u p " > A A A A A G 8 O A A B Q S w M E F A A C A A g A R I C M V W / a R z i l A A A A 9 w A A A B I A H A B D b 2 5 m a W c v U G F j a 2 F n Z S 5 4 b W w g o h g A K K A U A A A A A A A A A A A A A A A A A A A A A A A A A A A A h Y 9 N C s I w G A W v U r J v / g Q r 5 W u K d G t B E M R t i L E N t q k 0 q e n d X H g k r 2 B B q + 5 c v m E W 8 x 6 3 O + R j 2 0 R X 3 T v T 2 Q w x T F G k r e q O x l Y Z G v w p X q F c w F a q s 6 x 0 N M n W p a M 7 Z q j 2 / p I S E k L A Y Y G 7 v i K c U k Y O 5 W a n a t 1 K 9 J H N f z k 2 1 n l p l U Y C 9 q 8 Y w T F j H C + T h G I G Z K Z Q G v s 1 + B S M K Z A f C M X Q + K H X Q t u 4 W A O Z J 5 D 3 C f E E U E s D B B Q A A g A I A E S A j F 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E g I x V J L n S b W g L A A B / S Q A A E w A c A E Z v c m 1 1 b G F z L 1 N l Y 3 R p b 2 4 x L m 0 g o h g A K K A U A A A A A A A A A A A A A A A A A A A A A A A A A A A A 7 V x 7 b 9 t G E v 8 7 B v I d 9 m j g S h 1 k 1 X K d 4 i 5 3 L i D r 0 T p 1 G t d y 7 3 C Q B W N N r S L W F K l b L m 2 r g r 7 7 z T 5 I L s k l 9 Y h i J 6 i D I J b 2 N b O / m Z 2 Z n V k n J A 5 z A x / 1 5 c / m P 1 / v v d 4 b o A 4 J H e r O R N c J s n 6 N C J 0 j h x L M y A j d z l H 3 0 S H e x 4 h G 3 4 S o g x l G 7 w P / j s z R V R B 4 Y W P f d m h t 3 / b G t X O C q Y + m A S U I M z R h b B a + / f b b q R j M x F g H W 2 j 4 e i + c Y A p L 7 1 u X + E G u e I D a H 1 o W U P c I e 7 3 3 q h 9 E 1 C H w V Z B u t C N K i c / + E 9 C 7 2 y C 4 s 2 u L w S 9 4 S o B X P m u 4 H L Q D n 8 G A Y R 3 m v t q 3 2 h P s f w Q C V / M Z 4 Y t e 4 V u P N K 4 o 9 s N x Q K f t w I u m P u 8 M b U m p v l h Y L c c J I p 8 B V 3 V 0 5 r P v j x t 8 x L K e 9 n C a 0 M m g G T H y y H h f 2 8 N h m G / 8 k Q b R r D A S h x P U 8 4 I H Z J w j G t E H O i K 0 w I B Y r 6 S v z 0 B M U 9 h 8 g Y l z 1 H H D m Y f n 2 T n L 2 u s 9 1 w e g c j h 9 S c r w 4 3 n M + u Y q k c 7 d k W K o 5 c p k c 4 4 u C H W D U Q b / r w H k f r u 3 B b x 8 1 o 6 A N Z 6 D n w g e u f 7 H f H M / u p 2 Y e 9 Q E d E 7 u i V c 8 H t E t H 7 C i t x 9 Q t s E p S d C E w / e R 0 z 5 A p 9 H o I 2 F h A i i C P w m m G d j j k X U 5 a N 8 6 8 + + D O 1 i u H Y U s m K J e 5 A v r n M L Y G o 0 k g D F 2 y B r 7 C b Z y P e C e Y G e C C h 2 2 E N y w V k v o X Z J p c A / 0 P r A J o U i u H K b U + s Q D 9 6 C a 7 X L 2 A L 4 i F 8 u U T P d x h v 0 R T C y O S m j J M e K z 2 m E Z e y V 7 z p p t C y D m F t p q T X m b t V w 5 I G V 3 A w 2 u 3 F u V K w F u F A N C g 0 f w W b I o u T E q o I G 7 Z z c i q d q b v X b B s W u 6 H h L K + X t P K N + P h L V S 1 Q F M t I 8 e X D a J H b B Q 9 C s 4 / o 1 2 M L 1 1 f W I v x L c e D a b 2 Y F + D f w j z i X / Q b l m 1 O h r o f n w I w F s H v D k x J v o J C b i t T / j T T o f q 0 o + H c U f 1 n O L l Y g j D r h J z m I Q P h p A h F y b k I o N M M K A H A E L P N 7 T T J h h W K H d 5 o I S M 1 h 4 Z Q y W 0 I l Z C V c E S q o q W U G m 4 h M r j J b W x n L S K r r 7 s o J p O j T C l h K 7 j L t K x K R k 5 8 g s y A 1 X x W k l g 9 x K R F V A 0 B 2 S F m O 0 l 5 J J w i a 1 i E Y y s c 5 D e d a 1 C C H Q V z N B l 8 K B H P 3 f u L M b r O P U I F + B a A q 4 K n H d 1 c O U E 1 a P a b c P a 4 H n U o J b n 9 R 3 s Y R q e M B p B U L Z d 9 F F g R p w J L b D A / l y Y r U s y L p g 5 Z a M L 7 d o B K J p b Z Y P Q W c c Q 0 V z G 4 / 1 o e k u o n J F v 1 C K t n u t 5 w H w n e N A c P 2 / k L X Y O i 3 q y M 7 G b 7 D J M O K e c A E X 4 y t v s L C k V N 9 h x G D B E / / o B u P O 8 m h 6 z M g o a x Y n D 3 t E p G f O D 3 C G e O 3 W B W K l k F C 2 N H w B B x z o N W e S a y Z L 2 D e w M t D M T i e h o X R I f P I 4 x E u E d K f 1 V v N c z D G l u P E s N D K s D a / w b e x H R i Y l 2 0 W o X m a p z H O u H d T W M Z s b X l Y 5 w p d B I J Y E T W A T B e c m d p 8 A U j 3 O 0 K Q r c Q e d y C D g O 2 p f D j O a V I t k s h 9 L I G s c v S z e 5 R S y L l y u D u H h H S q P A T R Y m P a b I r 6 k b R H n r S N R x h f v Q 7 5 6 v 1 j l C K A 7 D J c Y i c j 6 R q / w X P B 2 q q Z U 2 u l M W D q + 6 G G F r q R Y U 7 J 6 U 3 l U X h 8 s B H z L M U S 8 x 5 2 L 3 d f S m w O 0 K I Z k c B b A K E h I D m k J Y 4 u N R + v G 7 9 O O b 9 G P z 7 x Z a J v T X 9 i Y G 4 Z d 7 k 2 T 5 D L h N s 1 x N X k Q Z S J S 9 Q s V m E t U S A r / 5 M / d e z C 2 R t x o g e s u k 3 s x d 3 / m F r M U Y d W 8 j a e + V C U q F t p Y h R O X s c d k t s j S E b 1 l q o g G 7 k + Q 6 T N b I Y J F T Q 6 A Q d M c F C N G b w 0 M E z P h o I L Y 1 R H 9 D B 0 1 E v J A k L S X a 2 a x Q z w y 3 H E 6 J 2 d K s C k d l q l C g m K q C 3 J l Q g k N N A 3 Q f 3 V w R s O Q F f 6 Q E o f y 6 F k 5 o c t A J H K 0 m k O U n s 3 4 u 1 V J x e z V k Y T h H x q j 0 y G C F w 5 I g t J g l 3 C b u W 1 2 p 2 G V 6 S W 2 s j T 3 i j 8 D Q m 3 a 2 U A u K v A u C X V L G 6 Y O a N B q Z r q 4 / U h 3 L d O e B f y + d L A v k t r V g E G a d u y F L k k D 9 m e c y 0 K C G + H A 6 / y V g E 0 D U h q B J R B 7 q X x E C i S M Q N r q U B u X O v 9 z 3 G / g S F 6 f U 5 E u b s W 3 q s G A 9 F g a p m c I k 7 m / N 8 V E 2 Y E a W G K m O M F + 6 w R t s 7 j H 5 l U P T A g O V X y O Q I i k h l O W l z q / J c r R O T L V 9 G G 9 A F S 7 T b L K C Z k r L k s N 1 o q J l E 2 I y j 1 N N M S Z j a T M K R H l r S t i Q T E z j 8 p 5 L Q 4 Z A W u K 7 7 v Y N 1 w k T u + J S U W R G 3 C v E 8 e O 3 i e / K b h K b 2 O x K t o 0 q y w 2 N U o u c T U o F l + u I 8 T U 1 b 5 J n a z 5 3 E q f 9 o W U K v L N p 8 s 9 R m / 6 z 5 1 y r U k V J 4 n S l V 0 5 T r J / m l y v T J P I U G a V 0 j s t 6 2 i 6 b F x o h c L 9 3 f c c w m i s C n a 9 5 a j J g d V v i 1 J m x i o O A 7 S q I M T 6 W y Z w a b s 6 d C H y 8 A x q j r Q h K w m D L r L Q 8 u L U z L t C s L 3 Z n m J 7 b L i X Z 9 m r r 9 I U m 5 d U m 3 n U 7 h G H X W 3 m M M / n g T 9 R V m T n N J E V 3 r 6 q J i y 8 P D L J p s K K y I q v o n Q t B w Q B 2 M 6 y j o 7 J i 5 5 q R c T m 7 X P w G P i w l p n f w w 8 f e b m N m U 2 6 7 K o e d 4 + X r O M D 9 d q / 6 6 P 7 Z 6 0 H 6 m d / S Q G x n 7 E z h b 0 W 5 x X h X 3 7 b i k t z n 5 S s t Z x 7 j t X k W u l B r y R i 8 d Z P Q x h y z U R z y d V n y r K z n A k / q K V k o v l 1 g c L F / R d a 1 B f / y F W / U e s l V n + c 6 a 8 Z a u P F Z a X W p f Q t + k h W z H C n s k 9 4 b A T i Q k L Q W g z O I g U 8 s L d b 8 2 f V H J 5 Z M M Q y 1 h P a m W p k j + Z V H o v m a 7 a 7 E p g x / F / h y i V l 2 / Q k h r H k j f h Q E J z t j q Y l v i d Q 0 b d S W M P u O q w l B T j C d w a Y I G g c e B E t o x r l l A U 8 Q o z 7 m f R I A 1 Y 1 D N I M f c + A H h f M Q 2 G n o T i L Z L 3 8 P / f b 6 N / D S 4 f X P x L + I v P A 6 8 U x w c P 0 w 8 h g 3 h W e + c 9 2 / c z 3 v A d 8 T H g A S n 1 D s X Y M 8 R 5 H D s r M i G p L w u s 2 d H Z / b c 3 3 s O y 7 2 U H K t g 1 4 x C s Q i m A / 5 u U v G 9 6 + V 2 E S F B 0 0 h m E O D s / A C A g X 4 T K h w p q K C U R f a A E c C 1 I W r b W 7 M J f l f 5 M K G Z b W j D F 0 3 R P C X I 8 l j B h S M x e c x Y A Q f w O k 6 o C b Y 9 e W Q U H J 2 K 0 1 M A 6 F O g P w A B g n t R C 7 7 i w 6 0 b o 4 E 2 F c X S e b 3 6 L D 5 j 4 O j w 6 N m 4 9 E L H 5 9 r m 0 5 8 7 k d C f f i x W G d P + l V Z 7 C p p e N b d V A v t d 3 m g E Z E n e q 2 N Z o 1 A v N t 3 3 c 8 s v 0 y V Q N R N g T I n t n N k 4 9 e 5 Y s Q p m C p + B I H Y w r L I I 4 H D i W k P 3 E f k Y W H l r b e W l a s g W 9 Z S h 6 3 w w N V o j 2 1 t a 2 C t x A U D n f y Q j l y j H i 2 G 7 a w m r V b b b V 1 a L L p J b T r H x V r 1 6 d y c Z 6 l R K x 4 + Z 5 3 a J O 6 d 1 6 o V k a e v V y d C / O w 1 a 0 X p u e v W Z q 3 d v n Z t U o 9 d 1 a / V 2 p + 3 h m 0 g 8 u x 1 b M 5 T H K k W e K u 6 U q W 1 3 a d M w k l F 3 + z F X 9 l v j w D X o B P U A 7 f P X R i v L j f e u + W / b 6 I q e g B X / L y M f 4 e Z 8 S J a K g t 7 D j h U F u P E w 5 d s s X b 1 a 8 E 0 p S A q i 2 I d W U E t K Q u v m Y I s 5 W 2 3 C f P y A r Z S m h w Z 5 S S J d n P i X z M V C f V m Y O M n F V + G r n H M N U 3 D j 5 t r m l x i Y 5 F n O f / i 5 X z z E / F m Z V W 6 9 D m I g P x d G P i N T u B E / N Z p Q 3 i L 6 b z R I f w 6 T U k Y x i 1 8 P A + a b c s 9 P u 6 1 W i c n w L P s 6 / p O w G P i x i k O y f f H t T q I Q U 5 2 + d J k z E G v 1 a Q M b 7 j 8 b F s 9 J v U 8 k d C R s a 0 M 2 / u E w k X Y / Y O M G u L N 7 Q m S z 7 q 5 L G X i Q 0 w Z v C c 4 j K i 4 c N y w 7 V 5 9 p 6 n H e L H t k i v q q p / k w V 9 g f x L Y z w A A u N i m l f A X 3 J 8 E 9 1 O 4 d / i A r c z X v Y D + J K A n L 0 l K k u 4 v i O 8 a 8 e 7 j j I i 3 W i 2 H R d h 7 w f 2 J c L / i H C N l Z F 5 A f 9 o Q 5 p x A 5 E 9 f U H 8 K 1 M / 6 2 h v H D N L V / 1 + I J S b m / s O Q T 9 i D + W m i 8 c E C K n + x g K q f L K D q N w t o n U c L J j z / D 1 B L A Q I t A B Q A A g A I A E S A j F V v 2 k c 4 p Q A A A P c A A A A S A A A A A A A A A A A A A A A A A A A A A A B D b 2 5 m a W c v U G F j a 2 F n Z S 5 4 b W x Q S w E C L Q A U A A I A C A B E g I x V D 8 r p q 6 Q A A A D p A A A A E w A A A A A A A A A A A A A A A A D x A A A A W 0 N v b n R l b n R f V H l w Z X N d L n h t b F B L A Q I t A B Q A A g A I A E S A j F U k u d J t a A s A A H 9 J A A A T A A A A A A A A A A A A A A A A A O I B A A B G b 3 J t d W x h c y 9 T Z W N 0 a W 9 u M S 5 t U E s F B g A A A A A D A A M A w g A A A J c N 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j A G A Q A A A A A A D g Y B 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x F b n R y e S B U e X B l P S J R d W V y e U d y b 3 V w c y I g V m F s d W U 9 I n N D Z 0 F B Q U F B Q U F B Q T V 0 U T F 1 N 2 h o e V R Z N 0 t 4 Q W 5 p e l N I Q 0 Z G S m h k e U J F W V h S a E l F T n Z i b T V s W T N S c G I y N X p B Q U F E Q U F B Q U F B Q U F B R H B o V j B N c H F 5 c E d y c U J J M G E 4 O W x i Z 1 B V M 1 J o W j J s d V p 5 Q l J k V 1 Z 5 Y V d W e k F B Q U N B Q U F B Q U F B Q U F L V H V 5 b j B N V H p w R X F X Q l V U W U h a N H p V S 1 J H R j B Z U 0 J O Y j J S b G J B Q U F B Q U F B Q U F B Q U F B Q n p W b U 5 F U V p h M F R i Q 1 N p O F E w N 0 d V e E R W U m 9 h W E 1 n V j I 5 e W E y S n Z i M n N B Q V R t M U R X N 3 V H S E p O a n N y R U N l T E 5 J Y 0 l B Q U F B Q U F B Q U F B S 3 h 2 S V J i d m 9 T c F B 2 T F h T Z k 8 0 b 3 J x V U 5 U M 1 J v W l h J Z 1 U y O T F j b U 5 s Y 3 d B Q k 9 i V U 5 i d T R Z Y 2 s y T 3 l z U U o 0 c z B o d 2 d F Q U F B Q U F B Q U F B V G Y r d n k 5 L 3 l 0 V X F n b T B O c X N H d 3 l V Q X B R W V h K a G J X V j B a W E p 6 Q U F B R k F B Q U F B Q U F B Q U Y x V 0 Z 4 T 0 1 5 d 3 R K c 2 J Z R 2 Q v e l l S O X d S W m 0 1 V W N t R n V j M l p 2 Y 2 0 x Q 2 R X U m 5 a W F F B Q V U z L 3 I 4 d m Y 4 c l Z L b 0 p 0 R G F y Q n N N b E F B Q U F B Q U F B Q U F B S m 1 4 Y l R X V X F x O U 5 w Y m V P T G t 6 V z A 2 d 0 9 U V 1 Z o Y z N W e V p T Q l V Z V 0 p z W l h N Q U F h V H V 5 b j B N V H p w R X F X Q l V U W U h a N H p V R E F B Q U F B Q U F B Q U d 6 d k 1 t Q m 0 y W D V J d l k 0 N m U 0 N H l I S n N M U m 1 G a m R D Q l V Z V 0 p z W l h N Q U F h V H V 5 b j B N V H p w R X F X Q l V U W U h a N H p V Q 0 F B Q U F B Q U F B Q U t J a 2 F y R j d s U E p H c i 9 Z W V p u T U F m L 0 F L U k d s d F p X N X p h V z l 1 Y 3 d B Q n B P N 0 t m U X h Q T 2 t T c F l G U k 5 n Z G 5 q T l F B Q U F B Q T 0 i I C 8 + P C 9 T d G F i b G V F b n R y a W V z P j w v S X R l b T 4 8 S X R l b T 4 8 S X R l b U x v Y 2 F 0 a W 9 u P j x J d G V t V H l w Z T 5 G b 3 J t d W x h P C 9 J d G V t V H l w Z T 4 8 S X R l b V B h d G g + U 2 V j d G l v b j E v U m F 3 J T I w R G F 0 Y S U y M C 0 l M j B D T 0 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U X V l c n l H c m 9 1 c E l E I i B W Y W x 1 Z T 0 i c z Q 0 N j M 1 N j c z L T k 2 N D E t N G R i N C 1 i M D k y L T h i Y z Q z N G V j N j U z M S I g L z 4 8 R W 5 0 c n k g V H l w Z T 0 i T m F 2 a W d h d G l v b l N 0 Z X B O Y W 1 l I i B W Y W x 1 Z T 0 i c 0 5 h d m l n Y X R p b 2 4 i I C 8 + P C 9 T d G F i b G V F b n R y a W V z P j w v S X R l b T 4 8 S X R l b T 4 8 S X R l b U x v Y 2 F 0 a W 9 u P j x J d G V t V H l w Z T 5 G b 3 J t d W x h P C 9 J d G V t V H l w Z T 4 8 S X R l b V B h d G g + U 2 V j d G l v b j E v U m F 3 J T I w R G F 0 Y S U y M C 0 l M j B D T 0 E v U 2 9 1 c m N l P C 9 J d G V t U G F 0 a D 4 8 L 0 l 0 Z W 1 M b 2 N h d G l v b j 4 8 U 3 R h Y m x l R W 5 0 c m l l c y A v P j w v S X R l b T 4 8 S X R l b T 4 8 S X R l b U x v Y 2 F 0 a W 9 u P j x J d G V t V H l w Z T 5 G b 3 J t d W x h P C 9 J d G V t V H l w Z T 4 8 S X R l b V B h d G g + U 2 V j d G l v b j E v U m F 3 J T I w R G F 0 Y S U y M C 0 l M j B D T 0 E v Q 2 h h b m d l Z C U y M F R 5 c G U 8 L 0 l 0 Z W 1 Q Y X R o P j w v S X R l b U x v Y 2 F 0 a W 9 u P j x T d G F i b G V F b n R y a W V z I C 8 + P C 9 J d G V t P j x J d G V t P j x J d G V t T G 9 j Y X R p b 2 4 + P E l 0 Z W 1 U e X B l P k Z v c m 1 1 b G E 8 L 0 l 0 Z W 1 U e X B l P j x J d G V t U G F 0 a D 5 T Z W N 0 a W 9 u M S 9 S Y X c l M j B E Y X R h J T I w L S U y M F N D R 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R d W V y e U d y b 3 V w S U Q i I F Z h b H V l P S J z N D Q 2 M z U 2 N z M t O T Y 0 M S 0 0 Z G I 0 L W I w O T I t O G J j N D M 0 Z W M 2 N T M x I i A v P j x F b n R y e S B U e X B l P S J S Z X N 1 b H R U e X B l I i B W Y W x 1 Z T 0 i c 1 R h Y m x l I i A v P j w v U 3 R h Y m x l R W 5 0 c m l l c z 4 8 L 0 l 0 Z W 0 + P E l 0 Z W 0 + P E l 0 Z W 1 M b 2 N h d G l v b j 4 8 S X R l b V R 5 c G U + R m 9 y b X V s Y T w v S X R l b V R 5 c G U + P E l 0 Z W 1 Q Y X R o P l N l Y 3 R p b 2 4 x L 1 J h d y U y M E R h d G E l M j A t J T I w U 0 N G L 1 N v d X J j Z T w v S X R l b V B h d G g + P C 9 J d G V t T G 9 j Y X R p b 2 4 + P F N 0 Y W J s Z U V u d H J p Z X M g L z 4 8 L 0 l 0 Z W 0 + P E l 0 Z W 0 + P E l 0 Z W 1 M b 2 N h d G l v b j 4 8 S X R l b V R 5 c G U + R m 9 y b X V s Y T w v S X R l b V R 5 c G U + P E l 0 Z W 1 Q Y X R o P l N l Y 3 R p b 2 4 x L 1 J h d y U y M E R h d G E l M j A t J T I w U 0 N G L 0 N o Y W 5 n Z W Q l M j B U e X B l P C 9 J d G V t U G F 0 a D 4 8 L 0 l 0 Z W 1 M b 2 N h d G l v b j 4 8 U 3 R h Y m x l R W 5 0 c m l l c y A v P j w v S X R l b T 4 8 S X R l b T 4 8 S X R l b U x v Y 2 F 0 a W 9 u P j x J d G V t V H l w Z T 5 G b 3 J t d W x h P C 9 J d G V t V H l w Z T 4 8 S X R l b V B h d G g + U 2 V j d G l v b j E v U m F 3 J T I w R G F 0 Y S U y M C 0 l M j B H T E R p c 3 B s Y X 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U X V l c n l H c m 9 1 c E l E I i B W Y W x 1 Z T 0 i c z Q 0 N j M 1 N j c z L T k 2 N D E t N G R i N C 1 i M D k y L T h i Y z Q z N G V j N j U z M S I g L z 4 8 R W 5 0 c n k g V H l w Z T 0 i T m F 2 a W d h d G l v b l N 0 Z X B O Y W 1 l I i B W Y W x 1 Z T 0 i c 0 5 h d m l n Y X R p b 2 4 i I C 8 + P C 9 T d G F i b G V F b n R y a W V z P j w v S X R l b T 4 8 S X R l b T 4 8 S X R l b U x v Y 2 F 0 a W 9 u P j x J d G V t V H l w Z T 5 G b 3 J t d W x h P C 9 J d G V t V H l w Z T 4 8 S X R l b V B h d G g + U 2 V j d G l v b j E v U m F 3 J T I w R G F 0 Y S U y M C 0 l M j B H T E R p c 3 B s Y X k v U 2 9 1 c m N l P C 9 J d G V t U G F 0 a D 4 8 L 0 l 0 Z W 1 M b 2 N h d G l v b j 4 8 U 3 R h Y m x l R W 5 0 c m l l c y A v P j w v S X R l b T 4 8 S X R l b T 4 8 S X R l b U x v Y 2 F 0 a W 9 u P j x J d G V t V H l w Z T 5 G b 3 J t d W x h P C 9 J d G V t V H l w Z T 4 8 S X R l b V B h d G g + U 2 V j d G l v b j E v U m F 3 J T I w R G F 0 Y S U y M C 0 l M j B H T E R p c 3 B s Y X k v Q 2 h h b m d l Z C U y M F R 5 c G U 8 L 0 l 0 Z W 1 Q Y X R o P j w v S X R l b U x v Y 2 F 0 a W 9 u P j x T d G F i b G V F b n R y a W V z I C 8 + P C 9 J d G V t P j x J d G V t P j x J d G V t T G 9 j Y X R p b 2 4 + P E l 0 Z W 1 U e X B l P k Z v c m 1 1 b G E 8 L 0 l 0 Z W 1 U e X B l P j x J d G V t U G F 0 a D 5 T Z W N 0 a W 9 u M S 9 T d G F n a W 5 n J T I w L S U y M E N P Q 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w I i A v P j x F b n R y e S B U e X B l P S J S Z X N 1 b H R U e X B l I i B W Y W x 1 Z T 0 i c 1 R h Y m x l I i A v P j x F b n R y e S B U e X B l P S J O Y X Z p Z 2 F 0 a W 9 u U 3 R l c E 5 h b W U i I F Z h b H V l P S J z T m F 2 a W d h d G l v b i I g L z 4 8 R W 5 0 c n k g V H l w Z T 0 i R m l s b G V k Q 2 9 t c G x l d G V S Z X N 1 b H R U b 1 d v c m t z a G V l d C I g V m F s d W U 9 I m w w I i A v P j x F b n R y e S B U e X B l P S J B Z G R l Z F R v R G F 0 Y U 1 v Z G V s I i B W Y W x 1 Z T 0 i b D A i I C 8 + P E V u d H J 5 I F R 5 c G U 9 I k Z p b G x F c n J v c k N v Z G U i I F Z h b H V l P S J z V W 5 r b m 9 3 b i I g L z 4 8 R W 5 0 c n k g V H l w Z T 0 i R m l s b E x h c 3 R V c G R h d G V k I i B W Y W x 1 Z T 0 i Z D I w M j I t M D U t M j B U M j E 6 N T Q 6 M D E u N j g 5 M T A 1 M 1 o i I C 8 + P E V u d H J 5 I F R 5 c G U 9 I k Z p b G x T d G F 0 d X M i I F Z h b H V l P S J z Q 2 9 t c G x l d G U i I C 8 + P E V u d H J 5 I F R 5 c G U 9 I l F 1 Z X J 5 R 3 J v d X B J R C I g V m F s d W U 9 I n M 0 M z U 3 N j E z Y S 1 h Y j I 5 L T Q 2 M m E t Y W V h M C 0 0 O G Q x Y W Y z Z D k 1 Y j g i I C 8 + P C 9 T d G F i b G V F b n R y a W V z P j w v S X R l b T 4 8 S X R l b T 4 8 S X R l b U x v Y 2 F 0 a W 9 u P j x J d G V t V H l w Z T 5 G b 3 J t d W x h P C 9 J d G V t V H l w Z T 4 8 S X R l b V B h d G g + U 2 V j d G l v b j E v U 3 R h Z 2 l u Z y U y M C 0 l M j B D T 0 E v U 2 9 1 c m N l P C 9 J d G V t U G F 0 a D 4 8 L 0 l 0 Z W 1 M b 2 N h d G l v b j 4 8 U 3 R h Y m x l R W 5 0 c m l l c y A v P j w v S X R l b T 4 8 S X R l b T 4 8 S X R l b U x v Y 2 F 0 a W 9 u P j x J d G V t V H l w Z T 5 G b 3 J t d W x h P C 9 J d G V t V H l w Z T 4 8 S X R l b V B h d G g + U 2 V j d G l v b j E v U 3 R h Z 2 l u Z y U y M C 0 l M j B D T 0 E v Q 2 h h b m d l Z C U y M F R 5 c G U 8 L 0 l 0 Z W 1 Q Y X R o P j w v S X R l b U x v Y 2 F 0 a W 9 u P j x T d G F i b G V F b n R y a W V z I C 8 + P C 9 J d G V t P j x J d G V t P j x J d G V t T G 9 j Y X R p b 2 4 + P E l 0 Z W 1 U e X B l P k Z v c m 1 1 b G E 8 L 0 l 0 Z W 1 U e X B l P j x J d G V t U G F 0 a D 5 T Z W N 0 a W 9 u M S 9 T d G F n a W 5 n J T I w L S U y M F N D R 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R d W V y e U d y b 3 V w S U Q i I F Z h b H V l P S J z N D M 1 N z Y x M 2 E t Y W I y O S 0 0 N j J h L W F l Y T A t N D h k M W F m M 2 Q 5 N W I 4 I i A v P j x F b n R y e S B U e X B l P S J S Z X N 1 b H R U e X B l I i B W Y W x 1 Z T 0 i c 1 R h Y m x l I i A v P j w v U 3 R h Y m x l R W 5 0 c m l l c z 4 8 L 0 l 0 Z W 0 + P E l 0 Z W 0 + P E l 0 Z W 1 M b 2 N h d G l v b j 4 8 S X R l b V R 5 c G U + R m 9 y b X V s Y T w v S X R l b V R 5 c G U + P E l 0 Z W 1 Q Y X R o P l N l Y 3 R p b 2 4 x L 1 N 0 Y W d p b m c l M j A t J T I w U 0 N G L 1 N v d X J j Z T w v S X R l b V B h d G g + P C 9 J d G V t T G 9 j Y X R p b 2 4 + P F N 0 Y W J s Z U V u d H J p Z X M g L z 4 8 L 0 l 0 Z W 0 + P E l 0 Z W 0 + P E l 0 Z W 1 M b 2 N h d G l v b j 4 8 S X R l b V R 5 c G U + R m 9 y b X V s Y T w v S X R l b V R 5 c G U + P E l 0 Z W 1 Q Y X R o P l N l Y 3 R p b 2 4 x L 1 N 0 Y W d p b m c l M j A t J T I w U 0 N G L 0 N o Y W 5 n Z W Q l M j B U e X B l P C 9 J d G V t U G F 0 a D 4 8 L 0 l 0 Z W 1 M b 2 N h d G l v b j 4 8 U 3 R h Y m x l R W 5 0 c m l l c y A v P j w v S X R l b T 4 8 S X R l b T 4 8 S X R l b U x v Y 2 F 0 a W 9 u P j x J d G V t V H l w Z T 5 G b 3 J t d W x h P C 9 J d G V t V H l w Z T 4 8 S X R l b V B h d G g + U 2 V j d G l v b j E v U 3 R h Z 2 l u Z y U y M C 0 l M j B H T E R p c 3 B s Y X 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U X V l c n l H c m 9 1 c E l E I i B W Y W x 1 Z T 0 i c z Q z N T c 2 M T N h L W F i M j k t N D Y y Y S 1 h Z W E w L T Q 4 Z D F h Z j N k O T V i O C I g L z 4 8 R W 5 0 c n k g V H l w Z T 0 i T m F 2 a W d h d G l v b l N 0 Z X B O Y W 1 l I i B W Y W x 1 Z T 0 i c 0 5 h d m l n Y X R p b 2 4 i I C 8 + P C 9 T d G F i b G V F b n R y a W V z P j w v S X R l b T 4 8 S X R l b T 4 8 S X R l b U x v Y 2 F 0 a W 9 u P j x J d G V t V H l w Z T 5 G b 3 J t d W x h P C 9 J d G V t V H l w Z T 4 8 S X R l b V B h d G g + U 2 V j d G l v b j E v U 3 R h Z 2 l u Z y U y M C 0 l M j B H T E R p c 3 B s Y X k v U 2 9 1 c m N l P C 9 J d G V t U G F 0 a D 4 8 L 0 l 0 Z W 1 M b 2 N h d G l v b j 4 8 U 3 R h Y m x l R W 5 0 c m l l c y A v P j w v S X R l b T 4 8 S X R l b T 4 8 S X R l b U x v Y 2 F 0 a W 9 u P j x J d G V t V H l w Z T 5 G b 3 J t d W x h P C 9 J d G V t V H l w Z T 4 8 S X R l b V B h d G g + U 2 V j d G l v b j E v U 3 R h Z 2 l u Z y U y M C 0 l M j B H T E R p c 3 B s Y X k v Q 2 h h b m d l Z C U y M F R 5 c G U 8 L 0 l 0 Z W 1 Q Y X R o P j w v S X R l b U x v Y 2 F 0 a W 9 u P j x T d G F i b G V F b n R y a W V z I C 8 + P C 9 J d G V t P j x J d G V t P j x J d G V t T G 9 j Y X R p b 2 4 + P E l 0 Z W 1 U e X B l P k Z v c m 1 1 b G E 8 L 0 l 0 Z W 1 U e X B l P j x J d G V t U G F 0 a D 5 T Z W N 0 a W 9 u M S 9 D T 0 E 8 L 0 l 0 Z W 1 Q Y X R o P j w v S X R l b U x v Y 2 F 0 a W 9 u P j x T d G F i b G V F b n R y a W V z P j x F b n R y e S B U e X B l P S J J c 1 B y a X Z h d G U i I F Z h b H V l P S J s M C I g L z 4 8 R W 5 0 c n k g V H l w Z T 0 i R m l s b E V u Y W J s Z W Q i I F Z h b H V l P S J s M C I g L z 4 8 R W 5 0 c n k g V H l w Z T 0 i R m l s b E 9 i a m V j d F R 5 c G U i I F Z h b H V l P S J z U G l 2 b 3 R U Y W J s Z S I g L z 4 8 R W 5 0 c n k g V H l w Z T 0 i R m l s b F R v R G F 0 Y U 1 v Z G V s R W 5 h Y m x l Z C I g V m F s d W U 9 I m w x I i A v P j x F b n R y e S B U e X B l P S J C d W Z m Z X J O Z X h 0 U m V m c m V z a C I g V m F s d W U 9 I m w w I i A v P j x F b n R y e S B U e X B l P S J S Z X N 1 b H R U e X B l I i B W Y W x 1 Z T 0 i c 1 R h Y m x l I i A v P j x F b n R y e S B U e X B l P S J O Y W 1 l V X B k Y X R l Z E F m d G V y R m l s b C I g V m F s d W U 9 I m w w I i A v P j x F b n R y e S B U e X B l P S J O Y X Z p Z 2 F 0 a W 9 u U 3 R l c E 5 h b W U i I F Z h b H V l P S J z T m F 2 a W d h d G l v b i I g L z 4 8 R W 5 0 c n k g V H l w Z T 0 i U X V l c n l J R C I g V m F s d W U 9 I n M 4 N z c 1 O D h i Y S 0 z N j R l L T R i Y 2 U t Y j c 0 M C 0 3 O G F l Y m Y x Y W E w N W I i I C 8 + P E V u d H J 5 I F R 5 c G U 9 I k Z p b G x l Z E N v b X B s Z X R l U m V z d W x 0 V G 9 X b 3 J r c 2 h l Z X Q i I F Z h b H V l P S J s M C I g L z 4 8 R W 5 0 c n k g V H l w Z T 0 i R m l s b E N v b H V t b k 5 h b W V z I i B W Y W x 1 Z T 0 i c 1 s m c X V v d D t B Y 2 N v d W 5 0 I C M m c X V v d D s s J n F 1 b 3 Q 7 Q W N j b 3 V u d C B O Y W 1 l J n F 1 b 3 Q 7 L C Z x d W 9 0 O 0 F j Y y A j I H d p d G g g T m F t Z S Z x d W 9 0 O y w m c X V v d D t D b G F z c y Z x d W 9 0 O y w m c X V v d D t H c m 9 1 c C Z x d W 9 0 O y w m c X V v d D t D Y X N o I E Z s b 3 c g Q 2 x h c 3 M m c X V v d D s s J n F 1 b 3 Q 7 Q 2 x h c 3 M g T 3 J k Z X I m c X V v d D s s J n F 1 b 3 Q 7 R 3 J v d X A g T 3 J k Z X I m c X V v d D s s J n F 1 b 3 Q 7 U 3 R h d G V t Z W 5 0 J n F 1 b 3 Q 7 L C Z x d W 9 0 O 0 l T I E N s Y X N z J n F 1 b 3 Q 7 L C Z x d W 9 0 O 0 d M I E R p c 3 B s Y X k m c X V v d D t d I i A v P j x F b n R y e S B U e X B l P S J G a W x s Q 2 9 s d W 1 u V H l w Z X M i I F Z h b H V l P S J z Q X d Z R 0 J n W U d B d 0 1 H Q U F N P S I g L z 4 8 R W 5 0 c n k g V H l w Z T 0 i R m l s b E x h c 3 R V c G R h d G V k I i B W Y W x 1 Z T 0 i Z D I w M j I t M T I t M T J U M j M 6 M D U 6 N T M u N T Y 0 M T k x M F o i I C 8 + P E V u d H J 5 I F R 5 c G U 9 I k Z p b G x F c n J v c k N v d W 5 0 I i B W Y W x 1 Z T 0 i b D A i I C 8 + P E V u d H J 5 I F R 5 c G U 9 I k Z p b G x F c n J v c k N v Z G U i I F Z h b H V l P S J z V W 5 r b m 9 3 b i I g L z 4 8 R W 5 0 c n k g V H l w Z T 0 i U X V l c n l H c m 9 1 c E l E I i B W Y W x 1 Z T 0 i c 2 I x N m E y N G E y L T k 0 N 2 I t N D Z m M i 1 h Z m Y 2 L T E 4 N j Y 3 M z A w N 2 Z m M C I g L z 4 8 R W 5 0 c n k g V H l w Z T 0 i R m l s b E N v d W 5 0 I i B W Y W x 1 Z T 0 i b D I 2 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U 2 V j d G l v b j E v Q 0 9 B L 0 N o Y W 5 n Z W Q g V H l w Z S 5 7 Q W N j b 3 V u d C A j L D B 9 J n F 1 b 3 Q 7 L C Z x d W 9 0 O 1 N l Y 3 R p b 2 4 x L 0 N P Q S 9 D a G F u Z 2 V k I F R 5 c G U u e 0 F j Y 2 9 1 b n Q g T m F t Z S w x f S Z x d W 9 0 O y w m c X V v d D t T Z W N 0 a W 9 u M S 9 D T 0 E v Q 2 h h b m d l Z C B U e X B l L n t B Y 2 M g I y B 3 a X R o I E 5 h b W U s M n 0 m c X V v d D s s J n F 1 b 3 Q 7 U 2 V j d G l v b j E v Q 0 9 B L 0 N o Y W 5 n Z W Q g V H l w Z S 5 7 Q 2 x h c 3 M s M 3 0 m c X V v d D s s J n F 1 b 3 Q 7 U 2 V j d G l v b j E v Q 0 9 B L 0 N o Y W 5 n Z W Q g V H l w Z S 5 7 R 3 J v d X A s N H 0 m c X V v d D s s J n F 1 b 3 Q 7 U 2 V j d G l v b j E v Q 0 9 B L 0 N o Y W 5 n Z W Q g V H l w Z S 5 7 Q 2 F z a C B G b G 9 3 I E N s Y X N z L D V 9 J n F 1 b 3 Q 7 L C Z x d W 9 0 O 1 N l Y 3 R p b 2 4 x L 0 N P Q S 9 D a G F u Z 2 V k I F R 5 c G U u e 0 N s Y X N z I E 9 y Z G V y L D Z 9 J n F 1 b 3 Q 7 L C Z x d W 9 0 O 1 N l Y 3 R p b 2 4 x L 0 N P Q S 9 D a G F u Z 2 V k I F R 5 c G U u e 0 d y b 3 V w I E 9 y Z G V y L D d 9 J n F 1 b 3 Q 7 L C Z x d W 9 0 O 1 N l Y 3 R p b 2 4 x L 0 N P Q S 9 D a G F u Z 2 V k I F R 5 c G U u e 1 N 0 Y X R l b W V u d C w 4 f S Z x d W 9 0 O y w m c X V v d D t T Z W N 0 a W 9 u M S 9 S Y X c g R G F 0 Y S A t I E N P Q S 9 T b 3 V y Y 2 U u e 0 l T I E N s Y X N z L D l 9 J n F 1 b 3 Q 7 L C Z x d W 9 0 O 1 N l Y 3 R p b 2 4 x L 0 N P Q S 9 D a G F u Z 2 V k I F R 5 c G U u e 0 d M I E R p c 3 B s Y X k s M T B 9 J n F 1 b 3 Q 7 X S w m c X V v d D t D b 2 x 1 b W 5 D b 3 V u d C Z x d W 9 0 O z o x M S w m c X V v d D t L Z X l D b 2 x 1 b W 5 O Y W 1 l c y Z x d W 9 0 O z p b X S w m c X V v d D t D b 2 x 1 b W 5 J Z G V u d G l 0 a W V z J n F 1 b 3 Q 7 O l s m c X V v d D t T Z W N 0 a W 9 u M S 9 D T 0 E v Q 2 h h b m d l Z C B U e X B l L n t B Y 2 N v d W 5 0 I C M s M H 0 m c X V v d D s s J n F 1 b 3 Q 7 U 2 V j d G l v b j E v Q 0 9 B L 0 N o Y W 5 n Z W Q g V H l w Z S 5 7 Q W N j b 3 V u d C B O Y W 1 l L D F 9 J n F 1 b 3 Q 7 L C Z x d W 9 0 O 1 N l Y 3 R p b 2 4 x L 0 N P Q S 9 D a G F u Z 2 V k I F R 5 c G U u e 0 F j Y y A j I H d p d G g g T m F t Z S w y f S Z x d W 9 0 O y w m c X V v d D t T Z W N 0 a W 9 u M S 9 D T 0 E v Q 2 h h b m d l Z C B U e X B l L n t D b G F z c y w z f S Z x d W 9 0 O y w m c X V v d D t T Z W N 0 a W 9 u M S 9 D T 0 E v Q 2 h h b m d l Z C B U e X B l L n t H c m 9 1 c C w 0 f S Z x d W 9 0 O y w m c X V v d D t T Z W N 0 a W 9 u M S 9 D T 0 E v Q 2 h h b m d l Z C B U e X B l L n t D Y X N o I E Z s b 3 c g Q 2 x h c 3 M s N X 0 m c X V v d D s s J n F 1 b 3 Q 7 U 2 V j d G l v b j E v Q 0 9 B L 0 N o Y W 5 n Z W Q g V H l w Z S 5 7 Q 2 x h c 3 M g T 3 J k Z X I s N n 0 m c X V v d D s s J n F 1 b 3 Q 7 U 2 V j d G l v b j E v Q 0 9 B L 0 N o Y W 5 n Z W Q g V H l w Z S 5 7 R 3 J v d X A g T 3 J k Z X I s N 3 0 m c X V v d D s s J n F 1 b 3 Q 7 U 2 V j d G l v b j E v Q 0 9 B L 0 N o Y W 5 n Z W Q g V H l w Z S 5 7 U 3 R h d G V t Z W 5 0 L D h 9 J n F 1 b 3 Q 7 L C Z x d W 9 0 O 1 N l Y 3 R p b 2 4 x L 1 J h d y B E Y X R h I C 0 g Q 0 9 B L 1 N v d X J j Z S 5 7 S V M g Q 2 x h c 3 M s O X 0 m c X V v d D s s J n F 1 b 3 Q 7 U 2 V j d G l v b j E v Q 0 9 B L 0 N o Y W 5 n Z W Q g V H l w Z S 5 7 R 0 w g R G l z c G x h e S w x M H 0 m c X V v d D t d L C Z x d W 9 0 O 1 J l b G F 0 a W 9 u c 2 h p c E l u Z m 8 m c X V v d D s 6 W 1 1 9 I i A v P j x F b n R y e S B U e X B l P S J Q a X Z v d E 9 i a m V j d E 5 h b W U i I F Z h b H V l P S J z S V M g R U J J V E R B I X B 0 X 0 l u Y 2 9 t Z V 9 T d G F 0 Z W 1 l b n Q i I C 8 + P E V u d H J 5 I F R 5 c G U 9 I k F k Z G V k V G 9 E Y X R h T W 9 k Z W w i I F Z h b H V l P S J s M S I g L z 4 8 L 1 N 0 Y W J s Z U V u d H J p Z X M + P C 9 J d G V t P j x J d G V t P j x J d G V t T G 9 j Y X R p b 2 4 + P E l 0 Z W 1 U e X B l P k Z v c m 1 1 b G E 8 L 0 l 0 Z W 1 U e X B l P j x J d G V t U G F 0 a D 5 T Z W N 0 a W 9 u M S 9 D T 0 E v U 2 9 1 c m N l P C 9 J d G V t U G F 0 a D 4 8 L 0 l 0 Z W 1 M b 2 N h d G l v b j 4 8 U 3 R h Y m x l R W 5 0 c m l l c y A v P j w v S X R l b T 4 8 S X R l b T 4 8 S X R l b U x v Y 2 F 0 a W 9 u P j x J d G V t V H l w Z T 5 G b 3 J t d W x h P C 9 J d G V t V H l w Z T 4 8 S X R l b V B h d G g + U 2 V j d G l v b j E v Q 0 9 B L 0 N o Y W 5 n Z W Q l M j B U e X B l P C 9 J d G V t U G F 0 a D 4 8 L 0 l 0 Z W 1 M b 2 N h d G l v b j 4 8 U 3 R h Y m x l R W 5 0 c m l l c y A v P j w v S X R l b T 4 8 S X R l b T 4 8 S X R l b U x v Y 2 F 0 a W 9 u P j x J d G V t V H l w Z T 5 G b 3 J t d W x h P C 9 J d G V t V H l w Z T 4 8 S X R l b V B h d G g + U 2 V j d G l v b j E v U 0 N G 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A i I C 8 + P E V u d H J 5 I F R 5 c G U 9 I l J l c 3 V s d F R 5 c G U i I F Z h b H V l P S J z V G F i b G U i I C 8 + P E V u d H J 5 I F R 5 c G U 9 I k 5 h b W V V c G R h d G V k Q W Z 0 Z X J G a W x s I i B W Y W x 1 Z T 0 i b D A i I C 8 + P E V u d H J 5 I F R 5 c G U 9 I l F 1 Z X J 5 S U Q i I F Z h b H V l P S J z Y T F j Y z l i Y j E t Z j U z Y S 0 0 Y j g x L W J m Y T c t N 2 Q 4 Z j Z j O G Y 4 M T d k I i A v P j x F b n R y e S B U e X B l P S J G a W x s Z W R D b 2 1 w b G V 0 Z V J l c 3 V s d F R v V 2 9 y a 3 N o Z W V 0 I i B W Y W x 1 Z T 0 i b D A i I C 8 + P E V u d H J 5 I F R 5 c G U 9 I k Z p b G x D b 2 x 1 b W 5 U e X B l c y I g V m F s d W U 9 I n N C Z 1 l H Q X d N R C I g L z 4 8 R W 5 0 c n k g V H l w Z T 0 i R m l s b E x h c 3 R V c G R h d G V k I i B W Y W x 1 Z T 0 i Z D I w M j I t M D Y t M j J U M j I 6 N D M 6 M z I u O T U w M z U 5 M F o i I C 8 + P E V u d H J 5 I F R 5 c G U 9 I k Z p b G x F c n J v c k N v d W 5 0 I i B W Y W x 1 Z T 0 i b D A i I C 8 + P E V u d H J 5 I F R 5 c G U 9 I k Z p b G x F c n J v c k N v Z G U i I F Z h b H V l P S J z V W 5 r b m 9 3 b i I g L z 4 8 R W 5 0 c n k g V H l w Z T 0 i R m l s b E N v d W 5 0 I i B W Y W x 1 Z T 0 i b D E 0 I i A v P j x F b n R y e S B U e X B l P S J B Z G R l Z F R v R G F 0 Y U 1 v Z G V s I i B W Y W x 1 Z T 0 i b D E i I C 8 + P E V u d H J 5 I F R 5 c G U 9 I l F 1 Z X J 5 R 3 J v d X B J R C I g V m F s d W U 9 I n N i M T Z h M j R h M i 0 5 N D d i L T Q 2 Z j I t Y W Z m N i 0 x O D Y 2 N z M w M D d m Z j A i I C 8 + P E V u d H J 5 I F R 5 c G U 9 I k Z p b G x D b 2 x 1 b W 5 O Y W 1 l c y I g V m F s d W U 9 I n N b J n F 1 b 3 Q 7 Q 2 x h c 3 M m c X V v d D s s J n F 1 b 3 Q 7 S G V h Z G l u Z y Z x d W 9 0 O y w m c X V v d D t T d W J o Z W F k a W 5 n J n F 1 b 3 Q 7 L C Z x d W 9 0 O 0 h l Y W R p b m c g T G V 2 Z W w m c X V v d D s s J n F 1 b 3 Q 7 U 3 V i S G V h Z C B M Z X Z l b C Z x d W 9 0 O y w m c X V v d D t T d W J I Z W F k I F N v c n Q m c X V v d D t d I i A v P j x F b n R y e S B U e X B l P S J O Y X Z p Z 2 F 0 a W 9 u U 3 R l c E 5 h b W U i I F Z h b H V l P S J z T m F 2 a W d h d G l v b i 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U 0 N G L 0 N o Y W 5 n Z W Q g V H l w Z S 5 7 Q 2 x h c 3 M s M H 0 m c X V v d D s s J n F 1 b 3 Q 7 U 2 V j d G l v b j E v U 0 N G L 0 N o Y W 5 n Z W Q g V H l w Z S 5 7 S G V h Z G l u Z y w x f S Z x d W 9 0 O y w m c X V v d D t T Z W N 0 a W 9 u M S 9 T Q 0 Y v Q 2 h h b m d l Z C B U e X B l L n t T d W J o Z W F k a W 5 n L D J 9 J n F 1 b 3 Q 7 L C Z x d W 9 0 O 1 N l Y 3 R p b 2 4 x L 1 N D R i 9 D a G F u Z 2 V k I F R 5 c G U u e 0 h l Y W R p b m c g T G V 2 Z W w s M 3 0 m c X V v d D s s J n F 1 b 3 Q 7 U 2 V j d G l v b j E v U 0 N G L 0 N o Y W 5 n Z W Q g V H l w Z S 5 7 U 3 V i S G V h Z C B M Z X Z l b C w 0 f S Z x d W 9 0 O y w m c X V v d D t T Z W N 0 a W 9 u M S 9 T Q 0 Y v Q 2 h h b m d l Z C B U e X B l L n t T d W J I Z W F k I F N v c n Q s N X 0 m c X V v d D t d L C Z x d W 9 0 O 0 N v b H V t b k N v d W 5 0 J n F 1 b 3 Q 7 O j Y s J n F 1 b 3 Q 7 S 2 V 5 Q 2 9 s d W 1 u T m F t Z X M m c X V v d D s 6 W 1 0 s J n F 1 b 3 Q 7 Q 2 9 s d W 1 u S W R l b n R p d G l l c y Z x d W 9 0 O z p b J n F 1 b 3 Q 7 U 2 V j d G l v b j E v U 0 N G L 0 N o Y W 5 n Z W Q g V H l w Z S 5 7 Q 2 x h c 3 M s M H 0 m c X V v d D s s J n F 1 b 3 Q 7 U 2 V j d G l v b j E v U 0 N G L 0 N o Y W 5 n Z W Q g V H l w Z S 5 7 S G V h Z G l u Z y w x f S Z x d W 9 0 O y w m c X V v d D t T Z W N 0 a W 9 u M S 9 T Q 0 Y v Q 2 h h b m d l Z C B U e X B l L n t T d W J o Z W F k a W 5 n L D J 9 J n F 1 b 3 Q 7 L C Z x d W 9 0 O 1 N l Y 3 R p b 2 4 x L 1 N D R i 9 D a G F u Z 2 V k I F R 5 c G U u e 0 h l Y W R p b m c g T G V 2 Z W w s M 3 0 m c X V v d D s s J n F 1 b 3 Q 7 U 2 V j d G l v b j E v U 0 N G L 0 N o Y W 5 n Z W Q g V H l w Z S 5 7 U 3 V i S G V h Z C B M Z X Z l b C w 0 f S Z x d W 9 0 O y w m c X V v d D t T Z W N 0 a W 9 u M S 9 T Q 0 Y v Q 2 h h b m d l Z C B U e X B l L n t T d W J I Z W F k I F N v c n Q s N X 0 m c X V v d D t d L C Z x d W 9 0 O 1 J l b G F 0 a W 9 u c 2 h p c E l u Z m 8 m c X V v d D s 6 W 1 1 9 I i A v P j w v U 3 R h Y m x l R W 5 0 c m l l c z 4 8 L 0 l 0 Z W 0 + P E l 0 Z W 0 + P E l 0 Z W 1 M b 2 N h d G l v b j 4 8 S X R l b V R 5 c G U + R m 9 y b X V s Y T w v S X R l b V R 5 c G U + P E l 0 Z W 1 Q Y X R o P l N l Y 3 R p b 2 4 x L 1 N D R i 9 T b 3 V y Y 2 U 8 L 0 l 0 Z W 1 Q Y X R o P j w v S X R l b U x v Y 2 F 0 a W 9 u P j x T d G F i b G V F b n R y a W V z I C 8 + P C 9 J d G V t P j x J d G V t P j x J d G V t T G 9 j Y X R p b 2 4 + P E l 0 Z W 1 U e X B l P k Z v c m 1 1 b G E 8 L 0 l 0 Z W 1 U e X B l P j x J d G V t U G F 0 a D 5 T Z W N 0 a W 9 u M S 9 T Q 0 Y v Q 2 h h b m d l Z C U y M F R 5 c G U 8 L 0 l 0 Z W 1 Q Y X R o P j w v S X R l b U x v Y 2 F 0 a W 9 u P j x T d G F i b G V F b n R y a W V z I C 8 + P C 9 J d G V t P j x J d G V t P j x J d G V t T G 9 j Y X R p b 2 4 + P E l 0 Z W 1 U e X B l P k Z v c m 1 1 b G E 8 L 0 l 0 Z W 1 U e X B l P j x J d G V t U G F 0 a D 5 T Z W N 0 a W 9 u M S 9 H T E R p c 3 B s Y X 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C I g L z 4 8 R W 5 0 c n k g V H l w Z T 0 i U m V z d W x 0 V H l w Z S I g V m F s d W U 9 I n N U Y W J s Z S I g L z 4 8 R W 5 0 c n k g V H l w Z T 0 i T m F t Z V V w Z G F 0 Z W R B Z n R l c k Z p b G w i I F Z h b H V l P S J s M C I g L z 4 8 R W 5 0 c n k g V H l w Z T 0 i T m F 2 a W d h d G l v b l N 0 Z X B O Y W 1 l I i B W Y W x 1 Z T 0 i c 0 5 h d m l n Y X R p b 2 4 i I C 8 + P E V u d H J 5 I F R 5 c G U 9 I l F 1 Z X J 5 S U Q i I F Z h b H V l P S J z N W Y 0 Y z J l O G E t Z j E 3 Z i 0 0 N j J m L W J j M G Q t N j l i M T N i Z j E 4 Y T k 0 I i A v P j x F b n R y e S B U e X B l P S J G a W x s Z W R D b 2 1 w b G V 0 Z V J l c 3 V s d F R v V 2 9 y a 3 N o Z W V 0 I i B W Y W x 1 Z T 0 i b D A i I C 8 + P E V u d H J 5 I F R 5 c G U 9 I k Z p b G x D b 2 x 1 b W 5 U e X B l c y I g V m F s d W U 9 I n N B d 1 k 9 I i A v P j x F b n R y e S B U e X B l P S J G a W x s T G F z d F V w Z G F 0 Z W Q i I F Z h b H V l P S J k M j A y M i 0 w N i 0 y M l Q y M j o 0 M z o z M i 4 5 N T Y z M j U z W i I g L z 4 8 R W 5 0 c n k g V H l w Z T 0 i R m l s b E V y c m 9 y Q 2 9 1 b n Q i I F Z h b H V l P S J s M C I g L z 4 8 R W 5 0 c n k g V H l w Z T 0 i R m l s b E V y c m 9 y Q 2 9 k Z S I g V m F s d W U 9 I n N V b m t u b 3 d u I i A v P j x F b n R y e S B U e X B l P S J G a W x s Q 2 9 1 b n Q i I F Z h b H V l P S J s M i I g L z 4 8 R W 5 0 c n k g V H l w Z T 0 i Q W R k Z W R U b 0 R h d G F N b 2 R l b C I g V m F s d W U 9 I m w x I i A v P j x F b n R y e S B U e X B l P S J R d W V y e U d y b 3 V w S U Q i I F Z h b H V l P S J z Y j E 2 Y T I 0 Y T I t O T Q 3 Y i 0 0 N m Y y L W F m Z j Y t M T g 2 N j c z M D A 3 Z m Y w I i A v P j x F b n R y e S B U e X B l P S J G a W x s Q 2 9 s d W 1 u T m F t Z X M i I F Z h b H V l P S J z W y Z x d W 9 0 O 0 R p c 3 B s Y X k g T 3 J k Z X I m c X V v d D s s J n F 1 b 3 Q 7 R 0 w g U G V y a W 9 k 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R 0 x E a X N w b G F 5 L 0 N o Y W 5 n Z W Q g V H l w Z S 5 7 R G l z c G x h e S B P c m R l c i w w f S Z x d W 9 0 O y w m c X V v d D t T Z W N 0 a W 9 u M S 9 H T E R p c 3 B s Y X k v Q 2 h h b m d l Z C B U e X B l L n t H T C B Q Z X J p b 2 Q s M X 0 m c X V v d D t d L C Z x d W 9 0 O 0 N v b H V t b k N v d W 5 0 J n F 1 b 3 Q 7 O j I s J n F 1 b 3 Q 7 S 2 V 5 Q 2 9 s d W 1 u T m F t Z X M m c X V v d D s 6 W 1 0 s J n F 1 b 3 Q 7 Q 2 9 s d W 1 u S W R l b n R p d G l l c y Z x d W 9 0 O z p b J n F 1 b 3 Q 7 U 2 V j d G l v b j E v R 0 x E a X N w b G F 5 L 0 N o Y W 5 n Z W Q g V H l w Z S 5 7 R G l z c G x h e S B P c m R l c i w w f S Z x d W 9 0 O y w m c X V v d D t T Z W N 0 a W 9 u M S 9 H T E R p c 3 B s Y X k v Q 2 h h b m d l Z C B U e X B l L n t H T C B Q Z X J p b 2 Q s M X 0 m c X V v d D t d L C Z x d W 9 0 O 1 J l b G F 0 a W 9 u c 2 h p c E l u Z m 8 m c X V v d D s 6 W 1 1 9 I i A v P j w v U 3 R h Y m x l R W 5 0 c m l l c z 4 8 L 0 l 0 Z W 0 + P E l 0 Z W 0 + P E l 0 Z W 1 M b 2 N h d G l v b j 4 8 S X R l b V R 5 c G U + R m 9 y b X V s Y T w v S X R l b V R 5 c G U + P E l 0 Z W 1 Q Y X R o P l N l Y 3 R p b 2 4 x L 0 d M R G l z c G x h e S 9 T b 3 V y Y 2 U 8 L 0 l 0 Z W 1 Q Y X R o P j w v S X R l b U x v Y 2 F 0 a W 9 u P j x T d G F i b G V F b n R y a W V z I C 8 + P C 9 J d G V t P j x J d G V t P j x J d G V t T G 9 j Y X R p b 2 4 + P E l 0 Z W 1 U e X B l P k Z v c m 1 1 b G E 8 L 0 l 0 Z W 1 U e X B l P j x J d G V t U G F 0 a D 5 T Z W N 0 a W 9 u M S 9 H T E R p c 3 B s Y X k v Q 2 h h b m d l Z C U y M F R 5 c G U 8 L 0 l 0 Z W 1 Q Y X R o P j w v S X R l b U x v Y 2 F 0 a W 9 u P j x T d G F i b G V F b n R y a W V z I C 8 + P C 9 J d G V t P j x J d G V t P j x J d G V t T G 9 j Y X R p b 2 4 + P E l 0 Z W 1 U e X B l P k Z v c m 1 1 b G E 8 L 0 l 0 Z W 1 U e X B l P j x J d G V t U G F 0 a D 5 T Z W N 0 a W 9 u M S 9 T d G F n a W 5 n J T I w L S U y M E N P Q S 9 J b n N l c n R l Z C U y M E 1 l c m d l Z C U y M E N v b H V t b j w v S X R l b V B h d G g + P C 9 J d G V t T G 9 j Y X R p b 2 4 + P F N 0 Y W J s Z U V u d H J p Z X M g L z 4 8 L 0 l 0 Z W 0 + P E l 0 Z W 0 + P E l 0 Z W 1 M b 2 N h d G l v b j 4 8 S X R l b V R 5 c G U + R m 9 y b X V s Y T w v S X R l b V R 5 c G U + P E l 0 Z W 1 Q Y X R o P l N l Y 3 R p b 2 4 x L 1 N 0 Y W d p b m c l M j A t J T I w Q 0 9 B L 1 J l b 3 J k Z X J l Z C U y M E N v b H V t b n M 8 L 0 l 0 Z W 1 Q Y X R o P j w v S X R l b U x v Y 2 F 0 a W 9 u P j x T d G F i b G V F b n R y a W V z I C 8 + P C 9 J d G V t P j x J d G V t P j x J d G V t T G 9 j Y X R p b 2 4 + P E l 0 Z W 1 U e X B l P k Z v c m 1 1 b G E 8 L 0 l 0 Z W 1 U e X B l P j x J d G V t U G F 0 a D 5 T Z W N 0 a W 9 u M S 9 S Y X c l M j B E Y X R h J T I w L S U y M E p F P C 9 J d G V t U G F 0 a D 4 8 L 0 l 0 Z W 1 M b 2 N h d G l v b j 4 8 U 3 R h Y m x l R W 5 0 c m l l c z 4 8 R W 5 0 c n k g V H l w Z T 0 i S X N Q c m l 2 Y X R l I i B W Y W x 1 Z T 0 i b D A i I C 8 + P E V u d H J 5 I F R 5 c G U 9 I l F 1 Z X J 5 R 3 J v d X B J R C I g V m F s d W U 9 I n M x N j I x N m Z h Y y 1 h M W V m L T R m M m E t Y m N i N S 1 k M j d j Z W U y O G F l Y T U i I C 8 + P E V u d H J 5 I F R 5 c G U 9 I k Z p b G x F b m F i b G V k I i B W Y W x 1 Z T 0 i b D A i I C 8 + P E V u d H J 5 I F R 5 c G U 9 I k Z p b G x P Y m p l Y 3 R U e X B l I i B W Y W x 1 Z T 0 i c 0 N v b m 5 l Y 3 R p b 2 5 P b m x 5 I i A v P j x F b n R y e S B U e X B l P S J G a W x s V G 9 E Y X R h T W 9 k Z W x F b m F i b G V k I i B W Y W x 1 Z T 0 i b D A i I C 8 + P E V u d H J 5 I F R 5 c G U 9 I k J 1 Z m Z l c k 5 l e H R S Z W Z y Z X N o I i B W Y W x 1 Z T 0 i b D A i I C 8 + P E V u d H J 5 I F R 5 c G U 9 I l J l c 3 V s d F R 5 c G U i I F Z h b H V l P S J z R X h j Z X B 0 a W 9 u I i A v P j x F b n R y e S B U e X B l P S J O Y W 1 l V X B k Y X R l Z E F m d G V y R m l s b C I g V m F s d W U 9 I m w x I i A v P j x F b n R y e S B U e X B l P S J O Y X Z p Z 2 F 0 a W 9 u U 3 R l c E 5 h b W U i I F Z h b H V l P S J z T m F 2 a W d h d G l v b i I g L z 4 8 R W 5 0 c n k g V H l w Z T 0 i R m l s b G V k Q 2 9 t c G x l d G V S Z X N 1 b H R U b 1 d v c m t z a G V l d C I g V m F s d W U 9 I m w w I i A v P j x F b n R y e S B U e X B l P S J G a W x s U 3 R h d H V z I i B W Y W x 1 Z T 0 i c 0 N v b X B s Z X R l I i A v P j x F b n R y e S B U e X B l P S J G a W x s T G F z d F V w Z G F 0 Z W Q i I F Z h b H V l P S J k M j A y M i 0 w N i 0 y M V Q y M D o y N T o 0 N i 4 x M T A 2 N z Y x W i I g L z 4 8 R W 5 0 c n k g V H l w Z T 0 i R m l s b E V y c m 9 y Q 2 9 k Z S I g V m F s d W U 9 I n N V b m t u b 3 d u I i A v P j x F b n R y e S B U e X B l P S J B Z G R l Z F R v R G F 0 Y U 1 v Z G V s I i B W Y W x 1 Z T 0 i b D A i I C 8 + P C 9 T d G F i b G V F b n R y a W V z P j w v S X R l b T 4 8 S X R l b T 4 8 S X R l b U x v Y 2 F 0 a W 9 u P j x J d G V t V H l w Z T 5 G b 3 J t d W x h P C 9 J d G V t V H l w Z T 4 8 S X R l b V B h d G g + U 2 V j d G l v b j E v U m F 3 J T I w R G F 0 Y S U y M C 0 l M j B K R S 9 T b 3 V y Y 2 U 8 L 0 l 0 Z W 1 Q Y X R o P j w v S X R l b U x v Y 2 F 0 a W 9 u P j x T d G F i b G V F b n R y a W V z I C 8 + P C 9 J d G V t P j x J d G V t P j x J d G V t T G 9 j Y X R p b 2 4 + P E l 0 Z W 1 U e X B l P k Z v c m 1 1 b G E 8 L 0 l 0 Z W 1 U e X B l P j x J d G V t U G F 0 a D 5 T Z W N 0 a W 9 u M S 9 S Y X c l M j B E Y X R h J T I w L S U y M E p F L 1 N o Z W V 0 M V 9 T a G V l d D w v S X R l b V B h d G g + P C 9 J d G V t T G 9 j Y X R p b 2 4 + P F N 0 Y W J s Z U V u d H J p Z X M g L z 4 8 L 0 l 0 Z W 0 + P E l 0 Z W 0 + P E l 0 Z W 1 M b 2 N h d G l v b j 4 8 S X R l b V R 5 c G U + R m 9 y b X V s Y T w v S X R l b V R 5 c G U + P E l 0 Z W 1 Q Y X R o P l N l Y 3 R p b 2 4 x L 1 N 0 Y W d p b m c l M j A t J T I w V H J h b n N h Y 3 R p b 2 5 z P C 9 J d G V t U G F 0 a D 4 8 L 0 l 0 Z W 1 M b 2 N h d G l v b j 4 8 U 3 R h Y m x l R W 5 0 c m l l c z 4 8 R W 5 0 c n k g V H l w Z T 0 i U X V l c n l H c m 9 1 c E l E I i B W Y W x 1 Z T 0 i c z Q z N T c 2 M T N h L W F i M j k t N D Y y Y S 1 h Z W E w L T Q 4 Z D F h Z j N k O T V i O C I g L 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A i I C 8 + P E V u d H J 5 I F R 5 c G U 9 I l J l c 3 V s d F R 5 c G U i I F Z h b H V l P S J z R X h j Z X B 0 a W 9 u I i A v P j x F b n R y e S B U e X B l P S J O Y W 1 l V X B k Y X R l Z E F m d G V y R m l s b C I g V m F s d W U 9 I m w x I i A v P j x F b n R y e S B U e X B l P S J O Y X Z p Z 2 F 0 a W 9 u U 3 R l c E 5 h b W U i I F Z h b H V l P S J z T m F 2 a W d h d G l v b i I g L z 4 8 R W 5 0 c n k g V H l w Z T 0 i R m l s b G V k Q 2 9 t c G x l d G V S Z X N 1 b H R U b 1 d v c m t z a G V l d C I g V m F s d W U 9 I m w w I i A v P j x F b n R y e S B U e X B l P S J B Z G R l Z F R v R G F 0 Y U 1 v Z G V s I i B W Y W x 1 Z T 0 i b D A i I C 8 + P E V u d H J 5 I F R 5 c G U 9 I k Z p b G x F c n J v c k N v Z G U i I F Z h b H V l P S J z V W 5 r b m 9 3 b i I g L z 4 8 R W 5 0 c n k g V H l w Z T 0 i R m l s b E x h c 3 R V c G R h d G V k I i B W Y W x 1 Z T 0 i Z D I w M j I t M D Y t M j F U M j A 6 M T c 6 M j M u N z Y 5 M z c 3 M l o i I C 8 + P E V u d H J 5 I F R 5 c G U 9 I k Z p b G x T d G F 0 d X M i I F Z h b H V l P S J z Q 2 9 t c G x l d G U i I C 8 + P C 9 T d G F i b G V F b n R y a W V z P j w v S X R l b T 4 8 S X R l b T 4 8 S X R l b U x v Y 2 F 0 a W 9 u P j x J d G V t V H l w Z T 5 G b 3 J t d W x h P C 9 J d G V t V H l w Z T 4 8 S X R l b V B h d G g + U 2 V j d G l v b j E v U 3 R h Z 2 l u Z y U y M C 0 l M j B U c m F u c 2 F j d G l v b n M v U 2 9 1 c m N l P C 9 J d G V t U G F 0 a D 4 8 L 0 l 0 Z W 1 M b 2 N h d G l v b j 4 8 U 3 R h Y m x l R W 5 0 c m l l c y A v P j w v S X R l b T 4 8 S X R l b T 4 8 S X R l b U x v Y 2 F 0 a W 9 u P j x J d G V t V H l w Z T 5 G b 3 J t d W x h P C 9 J d G V t V H l w Z T 4 8 S X R l b V B h d G g + U 2 V j d G l v b j E v U 3 R h Z 2 l u Z y U y M C 0 l M j B U c m F u c 2 F j d G l v b n M v U m V t b 3 Z l Z C U y M F R v c C U y M F J v d 3 M 8 L 0 l 0 Z W 1 Q Y X R o P j w v S X R l b U x v Y 2 F 0 a W 9 u P j x T d G F i b G V F b n R y a W V z I C 8 + P C 9 J d G V t P j x J d G V t P j x J d G V t T G 9 j Y X R p b 2 4 + P E l 0 Z W 1 U e X B l P k Z v c m 1 1 b G E 8 L 0 l 0 Z W 1 U e X B l P j x J d G V t U G F 0 a D 5 T Z W N 0 a W 9 u M S 9 T d G F n a W 5 n J T I w L S U y M F R y Y W 5 z Y W N 0 a W 9 u c y 9 Q c m 9 t b 3 R l Z C U y M E h l Y W R l c n M 8 L 0 l 0 Z W 1 Q Y X R o P j w v S X R l b U x v Y 2 F 0 a W 9 u P j x T d G F i b G V F b n R y a W V z I C 8 + P C 9 J d G V t P j x J d G V t P j x J d G V t T G 9 j Y X R p b 2 4 + P E l 0 Z W 1 U e X B l P k Z v c m 1 1 b G E 8 L 0 l 0 Z W 1 U e X B l P j x J d G V t U G F 0 a D 5 T Z W N 0 a W 9 u M S 9 T d G F n a W 5 n J T I w L S U y M F R y Y W 5 z Y W N 0 a W 9 u c y 9 D a G F u Z 2 V k J T I w V H l w Z T w v S X R l b V B h d G g + P C 9 J d G V t T G 9 j Y X R p b 2 4 + P F N 0 Y W J s Z U V u d H J p Z X M g L z 4 8 L 0 l 0 Z W 0 + P E l 0 Z W 0 + P E l 0 Z W 1 M b 2 N h d G l v b j 4 8 S X R l b V R 5 c G U + R m 9 y b X V s Y T w v S X R l b V R 5 c G U + P E l 0 Z W 1 Q Y X R o P l N l Y 3 R p b 2 4 x L 1 N 0 Y W d p b m c l M j A t J T I w V H J h b n N h Y 3 R p b 2 5 z L 0 Z p b G x l Z C U y M E R v d 2 4 8 L 0 l 0 Z W 1 Q Y X R o P j w v S X R l b U x v Y 2 F 0 a W 9 u P j x T d G F i b G V F b n R y a W V z I C 8 + P C 9 J d G V t P j x J d G V t P j x J d G V t T G 9 j Y X R p b 2 4 + P E l 0 Z W 1 U e X B l P k Z v c m 1 1 b G E 8 L 0 l 0 Z W 1 U e X B l P j x J d G V t U G F 0 a D 5 T Z W N 0 a W 9 u M S 9 T d G F n a W 5 n J T I w L S U y M F R y Y W 5 z Y W N 0 a W 9 u c y 9 G a W x 0 Z X J l Z C U y M F J v d 3 M 8 L 0 l 0 Z W 1 Q Y X R o P j w v S X R l b U x v Y 2 F 0 a W 9 u P j x T d G F i b G V F b n R y a W V z I C 8 + P C 9 J d G V t P j x J d G V t P j x J d G V t T G 9 j Y X R p b 2 4 + P E l 0 Z W 1 U e X B l P k Z v c m 1 1 b G E 8 L 0 l 0 Z W 1 U e X B l P j x J d G V t U G F 0 a D 5 T Z W N 0 a W 9 u M S 9 T d G F n a W 5 n J T I w L S U y M F R y Y W 5 z Y W N 0 a W 9 u c y 9 F e H R y Y W N 0 Z W Q l M j B U Z X h 0 J T I w Q m V m b 3 J l J T I w R G V s a W 1 p d G V y P C 9 J d G V t U G F 0 a D 4 8 L 0 l 0 Z W 1 M b 2 N h d G l v b j 4 8 U 3 R h Y m x l R W 5 0 c m l l c y A v P j w v S X R l b T 4 8 S X R l b T 4 8 S X R l b U x v Y 2 F 0 a W 9 u P j x J d G V t V H l w Z T 5 G b 3 J t d W x h P C 9 J d G V t V H l w Z T 4 8 S X R l b V B h d G g + U 2 V j d G l v b j E v U 3 R h Z 2 l u Z y U y M C 0 l M j B U c m F u c 2 F j d G l v b n M v U m V u Y W 1 l Z C U y M E N v b H V t b n M 8 L 0 l 0 Z W 1 Q Y X R o P j w v S X R l b U x v Y 2 F 0 a W 9 u P j x T d G F i b G V F b n R y a W V z I C 8 + P C 9 J d G V t P j x J d G V t P j x J d G V t T G 9 j Y X R p b 2 4 + P E l 0 Z W 1 U e X B l P k Z v c m 1 1 b G E 8 L 0 l 0 Z W 1 U e X B l P j x J d G V t U G F 0 a D 5 T Z W N 0 a W 9 u M S 9 T d G F n a W 5 n J T I w L S U y M F R y Y W 5 z Y W N 0 a W 9 u c y 9 S Z X B s Y W N l Z C U y M F Z h b H V l P C 9 J d G V t U G F 0 a D 4 8 L 0 l 0 Z W 1 M b 2 N h d G l v b j 4 8 U 3 R h Y m x l R W 5 0 c m l l c y A v P j w v S X R l b T 4 8 S X R l b T 4 8 S X R l b U x v Y 2 F 0 a W 9 u P j x J d G V t V H l w Z T 5 G b 3 J t d W x h P C 9 J d G V t V H l w Z T 4 8 S X R l b V B h d G g + U 2 V j d G l v b j E v U 3 R h Z 2 l u Z y U y M C 0 l M j B U c m F u c 2 F j d G l v b n M v S W 5 z Z X J 0 Z W Q l M j B T d W J 0 c m F j d G l v b j w v S X R l b V B h d G g + P C 9 J d G V t T G 9 j Y X R p b 2 4 + P F N 0 Y W J s Z U V u d H J p Z X M g L z 4 8 L 0 l 0 Z W 0 + P E l 0 Z W 0 + P E l 0 Z W 1 M b 2 N h d G l v b j 4 8 S X R l b V R 5 c G U + R m 9 y b X V s Y T w v S X R l b V R 5 c G U + P E l 0 Z W 1 Q Y X R o P l N l Y 3 R p b 2 4 x L 1 N 0 Y W d p b m c l M j A t J T I w V H J h b n N h Y 3 R p b 2 5 z L 1 J l b m F t Z W Q l M j B D b 2 x 1 b W 5 z M T w v S X R l b V B h d G g + P C 9 J d G V t T G 9 j Y X R p b 2 4 + P F N 0 Y W J s Z U V u d H J p Z X M g L z 4 8 L 0 l 0 Z W 0 + P E l 0 Z W 0 + P E l 0 Z W 1 M b 2 N h d G l v b j 4 8 S X R l b V R 5 c G U + R m 9 y b X V s Y T w v S X R l b V R 5 c G U + P E l 0 Z W 1 Q Y X R o P l N l Y 3 R p b 2 4 x L 1 N 0 Y W d p b m c l M j A t J T I w V H J h b n N h Y 3 R p b 2 5 z L 1 J l b W 9 2 Z W Q l M j B D b 2 x 1 b W 5 z P C 9 J d G V t U G F 0 a D 4 8 L 0 l 0 Z W 1 M b 2 N h d G l v b j 4 8 U 3 R h Y m x l R W 5 0 c m l l c y A v P j w v S X R l b T 4 8 S X R l b T 4 8 S X R l b U x v Y 2 F 0 a W 9 u P j x J d G V t V H l w Z T 5 G b 3 J t d W x h P C 9 J d G V t V H l w Z T 4 8 S X R l b V B h d G g + U 2 V j d G l v b j E v V H J h b n N h Y 3 R p b 2 5 z P C 9 J d G V t U G F 0 a D 4 8 L 0 l 0 Z W 1 M b 2 N h d G l v b j 4 8 U 3 R h Y m x l R W 5 0 c m l l c z 4 8 R W 5 0 c n k g V H l w Z T 0 i U X V l c n l H c m 9 1 c E l E I i B W Y W x 1 Z T 0 i c z Y w M z J l Z j Z j L W Q 5 N j Y t N D g 3 Z S 1 i Z D h l L T N h N 2 I 4 Z T M y M W M 5 Y i I g L z 4 8 R W 5 0 c n k g V H l w Z T 0 i R m l s b E V u Y W J s Z W Q i I F Z h b H V l P S J s M C I g L z 4 8 R W 5 0 c n k g V H l w Z T 0 i R m l s b E 9 i a m V j d F R 5 c G U i I F Z h b H V l P S J z U G l 2 b 3 R U Y W J s Z S I g L z 4 8 R W 5 0 c n k g V H l w Z T 0 i R m l s b F R v R G F 0 Y U 1 v Z G V s R W 5 h Y m x l Z C I g V m F s d W U 9 I m w x I i A v P j x F b n R y e S B U e X B l P S J J c 1 B y a X Z h d G U i I F Z h b H V l P S J s M C I g L z 4 8 R W 5 0 c n k g V H l w Z T 0 i Q n V m Z m V y T m V 4 d F J l Z n J l c 2 g i I F Z h b H V l P S J s M C I g L z 4 8 R W 5 0 c n k g V H l w Z T 0 i U m V z d W x 0 V H l w Z S I g V m F s d W U 9 I n N F e G N l c H R p b 2 4 i I C 8 + P E V u d H J 5 I F R 5 c G U 9 I k 5 h b W V V c G R h d G V k Q W Z 0 Z X J G a W x s I i B W Y W x 1 Z T 0 i b D A i I C 8 + P E V u d H J 5 I F R 5 c G U 9 I k 5 h d m l n Y X R p b 2 5 T d G V w T m F t Z S I g V m F s d W U 9 I n N O Y X Z p Z 2 F 0 a W 9 u I i A v P j x F b n R y e S B U e X B l P S J G a W x s Z W R D b 2 1 w b G V 0 Z V J l c 3 V s d F R v V 2 9 y a 3 N o Z W V 0 I i B W Y W x 1 Z T 0 i b D A i I C 8 + P E V u d H J 5 I F R 5 c G U 9 I k F k Z G V k V G 9 E Y X R h T W 9 k Z W w i I F Z h b H V l P S J s M S I g L z 4 8 R W 5 0 c n k g V H l w Z T 0 i R m l s b E N v d W 5 0 I i B W Y W x 1 Z T 0 i b D U w N j A i I C 8 + P E V u d H J 5 I F R 5 c G U 9 I k Z p b G x F c n J v c k N v Z G U i I F Z h b H V l P S J z V W 5 r b m 9 3 b i I g L z 4 8 R W 5 0 c n k g V H l w Z T 0 i R m l s b E V y c m 9 y Q 2 9 1 b n Q i I F Z h b H V l P S J s M C I g L z 4 8 R W 5 0 c n k g V H l w Z T 0 i R m l s b E x h c 3 R V c G R h d G V k I i B W Y W x 1 Z T 0 i Z D I w M j I t M D Y t M j J U M j I 6 N D M 6 M z I u O T Y y M z I 3 O V o i I C 8 + P E V u d H J 5 I F R 5 c G U 9 I k Z p b G x D b 2 x 1 b W 5 U e X B l c y I g V m F s d W U 9 I n N D U V l E Q X h F P S I g L z 4 8 R W 5 0 c n k g V H l w Z T 0 i R m l s b E N v b H V t b k 5 h b W V z I i B W Y W x 1 Z T 0 i c 1 s m c X V v d D t E Y X R l J n F 1 b 3 Q 7 L C Z x d W 9 0 O 1 J l Z i Z x d W 9 0 O y w m c X V v d D t B Y 2 N v d W 5 0 I C M m c X V v d D s s J n F 1 b 3 Q 7 Q 3 V z d G 9 t Z X I g S U Q m c X V v d D s s J n F 1 b 3 Q 7 Q W 1 v d W 5 0 J n F 1 b 3 Q 7 X S I g L z 4 8 R W 5 0 c n k g V H l w Z T 0 i U X V l c n l J R C I g V m F s d W U 9 I n M 3 M j M 3 M j J k Z C 1 m N T c 3 L T Q z M z I t Y T g 0 M y 0 2 O D I 3 Y W U 1 M T h j Y 2 Y i I C 8 + P E V u d H J 5 I F R 5 c G U 9 I k Z p b G x T d G F 0 d X M i I F Z h b H V l P S J z Q 2 9 t c G x l d G U i I C 8 + P E V u d H J 5 I F R 5 c G U 9 I l J l b G F 0 a W 9 u c 2 h p c E l u Z m 9 D b 2 5 0 Y W l u Z X I i I F Z h b H V l P S J z e y Z x d W 9 0 O 2 N v b H V t b k N v d W 5 0 J n F 1 b 3 Q 7 O j U s J n F 1 b 3 Q 7 a 2 V 5 Q 2 9 s d W 1 u T m F t Z X M m c X V v d D s 6 W 1 0 s J n F 1 b 3 Q 7 c X V l c n l S Z W x h d G l v b n N o a X B z J n F 1 b 3 Q 7 O l t d L C Z x d W 9 0 O 2 N v b H V t b k l k Z W 5 0 a X R p Z X M m c X V v d D s 6 W y Z x d W 9 0 O 1 N l Y 3 R p b 2 4 x L 1 R y Y W 5 z Y W N 0 a W 9 u c y 9 D a G F u Z 2 V k I F R 5 c G U u e 0 R h d G U s M H 0 m c X V v d D s s J n F 1 b 3 Q 7 U 2 V j d G l v b j E v V H J h b n N h Y 3 R p b 2 5 z L 0 N o Y W 5 n Z W Q g V H l w Z S 5 7 U m V m L D F 9 J n F 1 b 3 Q 7 L C Z x d W 9 0 O 1 N l Y 3 R p b 2 4 x L 1 R y Y W 5 z Y W N 0 a W 9 u c y 9 D a G F u Z 2 V k I F R 5 c G U u e 0 F j Y 2 9 1 b n Q g I y w y f S Z x d W 9 0 O y w m c X V v d D t T Z W N 0 a W 9 u M S 9 U c m F u c 2 F j d G l v b n M v Q 2 h h b m d l Z C B U e X B l L n t D d X N 0 b 2 1 l c i B J R C w 0 f S Z x d W 9 0 O y w m c X V v d D t T Z W N 0 a W 9 u M S 9 U c m F u c 2 F j d G l v b n M v Q 2 h h b m d l Z C B U e X B l L n t B b W 9 1 b n Q s N X 0 m c X V v d D t d L C Z x d W 9 0 O 0 N v b H V t b k N v d W 5 0 J n F 1 b 3 Q 7 O j U s J n F 1 b 3 Q 7 S 2 V 5 Q 2 9 s d W 1 u T m F t Z X M m c X V v d D s 6 W 1 0 s J n F 1 b 3 Q 7 Q 2 9 s d W 1 u S W R l b n R p d G l l c y Z x d W 9 0 O z p b J n F 1 b 3 Q 7 U 2 V j d G l v b j E v V H J h b n N h Y 3 R p b 2 5 z L 0 N o Y W 5 n Z W Q g V H l w Z S 5 7 R G F 0 Z S w w f S Z x d W 9 0 O y w m c X V v d D t T Z W N 0 a W 9 u M S 9 U c m F u c 2 F j d G l v b n M v Q 2 h h b m d l Z C B U e X B l L n t S Z W Y s M X 0 m c X V v d D s s J n F 1 b 3 Q 7 U 2 V j d G l v b j E v V H J h b n N h Y 3 R p b 2 5 z L 0 N o Y W 5 n Z W Q g V H l w Z S 5 7 Q W N j b 3 V u d C A j L D J 9 J n F 1 b 3 Q 7 L C Z x d W 9 0 O 1 N l Y 3 R p b 2 4 x L 1 R y Y W 5 z Y W N 0 a W 9 u c y 9 D a G F u Z 2 V k I F R 5 c G U u e 0 N 1 c 3 R v b W V y I E l E L D R 9 J n F 1 b 3 Q 7 L C Z x d W 9 0 O 1 N l Y 3 R p b 2 4 x L 1 R y Y W 5 z Y W N 0 a W 9 u c y 9 D a G F u Z 2 V k I F R 5 c G U u e 0 F t b 3 V u d C w 1 f S Z x d W 9 0 O 1 0 s J n F 1 b 3 Q 7 U m V s Y X R p b 2 5 z a G l w S W 5 m b y Z x d W 9 0 O z p b X X 0 i I C 8 + P E V u d H J 5 I F R 5 c G U 9 I l B p d m 9 0 T 2 J q Z W N 0 T m F t Z S I g V m F s d W U 9 I n N J U y B F Q k l U R E E h c H R f S W 5 j b 2 1 l X 1 N 0 Y X R l b W V u d C I g L z 4 8 L 1 N 0 Y W J s Z U V u d H J p Z X M + P C 9 J d G V t P j x J d G V t P j x J d G V t T G 9 j Y X R p b 2 4 + P E l 0 Z W 1 U e X B l P k Z v c m 1 1 b G E 8 L 0 l 0 Z W 1 U e X B l P j x J d G V t U G F 0 a D 5 T Z W N 0 a W 9 u M S 9 U c m F u c 2 F j d G l v b n M v U 2 9 1 c m N l P C 9 J d G V t U G F 0 a D 4 8 L 0 l 0 Z W 1 M b 2 N h d G l v b j 4 8 U 3 R h Y m x l R W 5 0 c m l l c y A v P j w v S X R l b T 4 8 S X R l b T 4 8 S X R l b U x v Y 2 F 0 a W 9 u P j x J d G V t V H l w Z T 5 G b 3 J t d W x h P C 9 J d G V t V H l w Z T 4 8 S X R l b V B h d G g + U 2 V j d G l v b j E v V H J h b n N h Y 3 R p b 2 5 z L 0 N o Y W 5 n Z W Q l M j B U e X B l P C 9 J d G V t U G F 0 a D 4 8 L 0 l 0 Z W 1 M b 2 N h d G l v b j 4 8 U 3 R h Y m x l R W 5 0 c m l l c y A v P j w v S X R l b T 4 8 S X R l b T 4 8 S X R l b U x v Y 2 F 0 a W 9 u P j x J d G V t V H l w Z T 5 G b 3 J t d W x h P C 9 J d G V t V H l w Z T 4 8 S X R l b V B h d G g + U 2 V j d G l v b j E v R m l s Z V B h d G g 8 L 0 l 0 Z W 1 Q Y X R o P j w v S X R l b U x v Y 2 F 0 a W 9 u P j x T d G F i b G V F b n R y a W V z P j x F b n R y e S B U e X B l P S J J c 1 B y a X Z h d G U i I F Z h b H V l P S J s M C I g L z 4 8 R W 5 0 c n k g V H l w Z T 0 i U X V l c n l H c m 9 1 c E l E I i B W Y W x 1 Z T 0 i c 2 N i Y W Z m Z j R k L W Y y Z G Y t N G F i N S 1 h M D l i L T Q z N m F i M D Z j M z I 1 M C I g L z 4 8 R W 5 0 c n k g V H l w Z T 0 i R m l s b E V u Y W J s Z W Q i I F Z h b H V l P S J s M C I g L z 4 8 R W 5 0 c n k g V H l w Z T 0 i R m l s b E 9 i a m V j d F R 5 c G U i I F Z h b H V l P S J z Q 2 9 u b m V j d G l v b k 9 u b H k i I C 8 + P E V u d H J 5 I F R 5 c G U 9 I k Z p b G x U b 0 R h d G F N b 2 R l b E V u Y W J s Z W Q i I F Z h b H V l P S J s M C I g L z 4 8 R W 5 0 c n k g V H l w Z T 0 i U m V z d W x 0 V H l w Z S I g V m F s d W U 9 I n N U Z X h 0 I i A v P j x F b n R y e S B U e X B l P S J C d W Z m Z X J O Z X h 0 U m V m c m V z a C I g V m F s d W U 9 I m w w I i A v P j x F b n R y e S B U e X B l P S J G a W x s Z W R D b 2 1 w b G V 0 Z V J l c 3 V s d F R v V 2 9 y a 3 N o Z W V 0 I i B W Y W x 1 Z T 0 i b D A i I C 8 + P E V u d H J 5 I F R 5 c G U 9 I k Z p b G x F c n J v c k N v Z G U i I F Z h b H V l P S J z V W 5 r b m 9 3 b i I g L z 4 8 R W 5 0 c n k g V H l w Z T 0 i Q W R k Z W R U b 0 R h d G F N b 2 R l b C I g V m F s d W U 9 I m w w I i A v P j x F b n R y e S B U e X B l P S J O Y X Z p Z 2 F 0 a W 9 u U 3 R l c E 5 h b W U i I F Z h b H V l P S J z T m F 2 a W d h d G l v b i I g L z 4 8 R W 5 0 c n k g V H l w Z T 0 i R m l s b E x h c 3 R V c G R h d G V k I i B W Y W x 1 Z T 0 i Z D I w M j I t M D Y t M j J U M T c 6 M T M 6 M z A u O T Y z M D c 2 N F o i I C 8 + P E V u d H J 5 I F R 5 c G U 9 I k Z p b G x T d G F 0 d X M i I F Z h b H V l P S J z Q 2 9 t c G x l d G U i I C 8 + P C 9 T d G F i b G V F b n R y a W V z P j w v S X R l b T 4 8 S X R l b T 4 8 S X R l b U x v Y 2 F 0 a W 9 u P j x J d G V t V H l w Z T 5 G b 3 J t d W x h P C 9 J d G V t V H l w Z T 4 8 S X R l b V B h d G g + U 2 V j d G l v b j E v R G F 0 Y V 9 C d W R n Z X R z P C 9 J d G V t U G F 0 a D 4 8 L 0 l 0 Z W 1 M b 2 N h d G l v b j 4 8 U 3 R h Y m x l R W 5 0 c m l l c z 4 8 R W 5 0 c n k g V H l w Z T 0 i S X N Q c m l 2 Y X R l I i B W Y W x 1 Z T 0 i b D A i I C 8 + P E V u d H J 5 I F R 5 c G U 9 I l F 1 Z X J 5 R 3 J v d X B J R C I g V m F s d W U 9 I n N j Y m F m Z m Y 0 Z C 1 m M m R m L T R h Y j U t Y T A 5 Y i 0 0 M z Z h Y j A 2 Y z M y N T A i I C 8 + P E V u d H J 5 I F R 5 c G U 9 I k Z p b G x F b m F i b G V k I i B W Y W x 1 Z T 0 i b D A i I C 8 + P E V u d H J 5 I F R 5 c G U 9 I k Z p b G x P Y m p l Y 3 R U e X B l I i B W Y W x 1 Z T 0 i c 0 N v b m 5 l Y 3 R p b 2 5 P b m x 5 I i A v P j x F b n R y e S B U e X B l P S J G a W x s V G 9 E Y X R h T W 9 k Z W x F b m F i b G V k I i B W Y W x 1 Z T 0 i b D A i I C 8 + P E V u d H J 5 I F R 5 c G U 9 I l J l c 3 V s d F R 5 c G U i I F Z h b H V l P S J z V G V 4 d C I g L z 4 8 R W 5 0 c n k g V H l w Z T 0 i Q n V m Z m V y T m V 4 d F J l Z n J l c 2 g i I F Z h b H V l P S J s M C I g L z 4 8 R W 5 0 c n k g V H l w Z T 0 i R m l s b G V k Q 2 9 t c G x l d G V S Z X N 1 b H R U b 1 d v c m t z a G V l d C I g V m F s d W U 9 I m w w I i A v P j x F b n R y e S B U e X B l P S J B Z G R l Z F R v R G F 0 Y U 1 v Z G V s I i B W Y W x 1 Z T 0 i b D A i I C 8 + P E V u d H J 5 I F R 5 c G U 9 I k Z p b G x F c n J v c k N v Z G U i I F Z h b H V l P S J z V W 5 r b m 9 3 b i I g L z 4 8 R W 5 0 c n k g V H l w Z T 0 i R m l s b E x h c 3 R V c G R h d G V k I i B W Y W x 1 Z T 0 i Z D I w M j I t M D Y t M j F U M j A 6 M j Q 6 N D Y u M j Q 2 N z E 0 N 1 o i I C 8 + P E V u d H J 5 I F R 5 c G U 9 I k Z p b G x T d G F 0 d X M i I F Z h b H V l P S J z Q 2 9 t c G x l d G U i I C 8 + P C 9 T d G F i b G V F b n R y a W V z P j w v S X R l b T 4 8 S X R l b T 4 8 S X R l b U x v Y 2 F 0 a W 9 u P j x J d G V t V H l w Z T 5 G b 3 J t d W x h P C 9 J d G V t V H l w Z T 4 8 S X R l b V B h d G g + U 2 V j d G l v b j E v R G F 0 Y V 9 D d X N 0 b 2 1 l c n M 8 L 0 l 0 Z W 1 Q Y X R o P j w v S X R l b U x v Y 2 F 0 a W 9 u P j x T d G F i b G V F b n R y a W V z P j x F b n R y e S B U e X B l P S J J c 1 B y a X Z h d G U i I F Z h b H V l P S J s M C I g L z 4 8 R W 5 0 c n k g V H l w Z T 0 i U X V l c n l H c m 9 1 c E l E I i B W Y W x 1 Z T 0 i c 2 N i Y W Z m Z j R k L W Y y Z G Y t N G F i N S 1 h M D l i L T Q z N m F i M D Z j M z I 1 M C I g L z 4 8 R W 5 0 c n k g V H l w Z T 0 i R m l s b E V u Y W J s Z W Q i I F Z h b H V l P S J s M C I g L z 4 8 R W 5 0 c n k g V H l w Z T 0 i R m l s b E 9 i a m V j d F R 5 c G U i I F Z h b H V l P S J z Q 2 9 u b m V j d G l v b k 9 u b H k i I C 8 + P E V u d H J 5 I F R 5 c G U 9 I k Z p b G x U b 0 R h d G F N b 2 R l b E V u Y W J s Z W Q i I F Z h b H V l P S J s M C I g L z 4 8 R W 5 0 c n k g V H l w Z T 0 i U m V z d W x 0 V H l w Z S I g V m F s d W U 9 I n N U Z X h 0 I i A v P j x F b n R y e S B U e X B l P S J C d W Z m Z X J O Z X h 0 U m V m c m V z a C I g V m F s d W U 9 I m w w I i A v P j x F b n R y e S B U e X B l P S J G a W x s Z W R D b 2 1 w b G V 0 Z V J l c 3 V s d F R v V 2 9 y a 3 N o Z W V 0 I i B W Y W x 1 Z T 0 i b D A i I C 8 + P E V u d H J 5 I F R 5 c G U 9 I k F k Z G V k V G 9 E Y X R h T W 9 k Z W w i I F Z h b H V l P S J s M C I g L z 4 8 R W 5 0 c n k g V H l w Z T 0 i R m l s b E V y c m 9 y Q 2 9 k Z S I g V m F s d W U 9 I n N V b m t u b 3 d u I i A v P j x F b n R y e S B U e X B l P S J G a W x s T G F z d F V w Z G F 0 Z W Q i I F Z h b H V l P S J k M j A y M i 0 w N i 0 y M V Q y M D o y N D o 0 N i 4 y N j A 3 M T Q x W i I g L z 4 8 R W 5 0 c n k g V H l w Z T 0 i R m l s b F N 0 Y X R 1 c y I g V m F s d W U 9 I n N D b 2 1 w b G V 0 Z S I g L z 4 8 L 1 N 0 Y W J s Z U V u d H J p Z X M + P C 9 J d G V t P j x J d G V t P j x J d G V t T G 9 j Y X R p b 2 4 + P E l 0 Z W 1 U e X B l P k Z v c m 1 1 b G E 8 L 0 l 0 Z W 1 U e X B l P j x J d G V t U G F 0 a D 5 T Z W N 0 a W 9 u M S 9 E Y X R h X 0 p v d X J u Y W x F b n R y a W V z P C 9 J d G V t U G F 0 a D 4 8 L 0 l 0 Z W 1 M b 2 N h d G l v b j 4 8 U 3 R h Y m x l R W 5 0 c m l l c z 4 8 R W 5 0 c n k g V H l w Z T 0 i S X N Q c m l 2 Y X R l I i B W Y W x 1 Z T 0 i b D A i I C 8 + P E V u d H J 5 I F R 5 c G U 9 I l F 1 Z X J 5 R 3 J v d X B J R C I g V m F s d W U 9 I n N j Y m F m Z m Y 0 Z C 1 m M m R m L T R h Y j U t Y T A 5 Y i 0 0 M z Z h Y j A 2 Y z M y N T A i I C 8 + P E V u d H J 5 I F R 5 c G U 9 I k Z p b G x F b m F i b G V k I i B W Y W x 1 Z T 0 i b D A i I C 8 + P E V u d H J 5 I F R 5 c G U 9 I k Z p b G x P Y m p l Y 3 R U e X B l I i B W Y W x 1 Z T 0 i c 0 N v b m 5 l Y 3 R p b 2 5 P b m x 5 I i A v P j x F b n R y e S B U e X B l P S J G a W x s V G 9 E Y X R h T W 9 k Z W x F b m F i b G V k I i B W Y W x 1 Z T 0 i b D A i I C 8 + P E V u d H J 5 I F R 5 c G U 9 I l J l c 3 V s d F R 5 c G U i I F Z h b H V l P S J z V G V 4 d C I g L z 4 8 R W 5 0 c n k g V H l w Z T 0 i Q n V m Z m V y T m V 4 d F J l Z n J l c 2 g i I F Z h b H V l P S J s M C I g L z 4 8 R W 5 0 c n k g V H l w Z T 0 i R m l s b G V k Q 2 9 t c G x l d G V S Z X N 1 b H R U b 1 d v c m t z a G V l d C I g V m F s d W U 9 I m w w I i A v P j x F b n R y e S B U e X B l P S J B Z G R l Z F R v R G F 0 Y U 1 v Z G V s I i B W Y W x 1 Z T 0 i b D A i I C 8 + P E V u d H J 5 I F R 5 c G U 9 I k Z p b G x F c n J v c k N v Z G U i I F Z h b H V l P S J z V W 5 r b m 9 3 b i I g L z 4 8 R W 5 0 c n k g V H l w Z T 0 i R m l s b E x h c 3 R V c G R h d G V k I i B W Y W x 1 Z T 0 i Z D I w M j I t M D Y t M j F U M j A 6 M j Q 6 N D Y u M j c 1 N z E 1 N V o i I C 8 + P E V u d H J 5 I F R 5 c G U 9 I k Z p b G x T d G F 0 d X M i I F Z h b H V l P S J z Q 2 9 t c G x l d G U i I C 8 + P C 9 T d G F i b G V F b n R y a W V z P j w v S X R l b T 4 8 S X R l b T 4 8 S X R l b U x v Y 2 F 0 a W 9 u P j x J d G V t V H l w Z T 5 G b 3 J t d W x h P C 9 J d G V t V H l w Z T 4 8 S X R l b V B h d G g + U 2 V j d G l v b j E v U m F 3 J T I w R G F 0 Y S U y M C 0 l M j B C d W R n Z X R z P C 9 J d G V t U G F 0 a D 4 8 L 0 l 0 Z W 1 M b 2 N h d G l v b j 4 8 U 3 R h Y m x l R W 5 0 c m l l c z 4 8 R W 5 0 c n k g V H l w Z T 0 i S X N Q c m l 2 Y X R l I i B W Y W x 1 Z T 0 i b D A i I C 8 + P E V u d H J 5 I F R 5 c G U 9 I l F 1 Z X J 5 R 3 J v d X B J R C I g V m F s d W U 9 I n M x N j I x N m Z h Y y 1 h M W V m L T R m M m E t Y m N i N S 1 k M j d j Z W U y O G F l Y T U i I C 8 + P E V u d H J 5 I F R 5 c G U 9 I k J 1 Z m Z l c k 5 l e H R S Z W Z y Z X N o I i B W Y W x 1 Z T 0 i b D A i I C 8 + P E V u d H J 5 I F R 5 c G U 9 I l J l c 3 V s d F R 5 c G U i I F Z h b H V l P S J z R X h j Z X B 0 a W 9 u I i A v P j x F b n R y e S B U e X B l P S J O Y W 1 l V X B k Y X R l Z E F m d G V y R m l s b C I g V m F s d W U 9 I m w x 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B Z G R l Z F R v R G F 0 Y U 1 v Z G V s I i B W Y W x 1 Z T 0 i b D A i I C 8 + P E V u d H J 5 I F R 5 c G U 9 I k Z p b G x F c n J v c k N v Z G U i I F Z h b H V l P S J z V W 5 r b m 9 3 b i I g L z 4 8 R W 5 0 c n k g V H l w Z T 0 i R m l s b E x h c 3 R V c G R h d G V k I i B W Y W x 1 Z T 0 i Z D I w M j I t M D Y t M j F U M j A 6 N T Y 6 N T k u N D I x M T I 4 O F o i I C 8 + P E V u d H J 5 I F R 5 c G U 9 I k Z p b G x T d G F 0 d X M i I F Z h b H V l P S J z Q 2 9 t c G x l d G U i I C 8 + P C 9 T d G F i b G V F b n R y a W V z P j w v S X R l b T 4 8 S X R l b T 4 8 S X R l b U x v Y 2 F 0 a W 9 u P j x J d G V t V H l w Z T 5 G b 3 J t d W x h P C 9 J d G V t V H l w Z T 4 8 S X R l b V B h d G g + U 2 V j d G l v b j E v U m F 3 J T I w R G F 0 Y S U y M C 0 l M j B C d W R n Z X R z L 1 N v d X J j Z T w v S X R l b V B h d G g + P C 9 J d G V t T G 9 j Y X R p b 2 4 + P F N 0 Y W J s Z U V u d H J p Z X M g L z 4 8 L 0 l 0 Z W 0 + P E l 0 Z W 0 + P E l 0 Z W 1 M b 2 N h d G l v b j 4 8 S X R l b V R 5 c G U + R m 9 y b X V s Y T w v S X R l b V R 5 c G U + P E l 0 Z W 1 Q Y X R o P l N l Y 3 R p b 2 4 x L 0 J 1 Z G d l d F l l Y X I 8 L 0 l 0 Z W 1 Q Y X R o P j w v S X R l b U x v Y 2 F 0 a W 9 u P j x T d G F i b G V F b n R y a W V z P j x F b n R y e S B U e X B l P S J J c 1 B y a X Z h d G U i I F Z h b H V l P S J s M C I g L z 4 8 R W 5 0 c n k g V H l w Z T 0 i T G 9 h Z F R v U m V w b 3 J 0 R G l z Y W J s Z W Q i I F Z h b H V l P S J s M S I g L z 4 8 R W 5 0 c n k g V H l w Z T 0 i R m l s b F R v R G F 0 Y U 1 v Z G V s R W 5 h Y m x l Z C I g V m F s d W U 9 I m w w I i A v P j x F b n R y e S B U e X B l P S J G a W x s R W 5 h Y m x l Z C I g V m F s d W U 9 I m w w I i A v P j x F b n R y e S B U e X B l P S J G a W x s T 2 J q Z W N 0 V H l w Z S I g V m F s d W U 9 I n N D b 2 5 u Z W N 0 a W 9 u T 2 5 s e S I g L z 4 8 R W 5 0 c n k g V H l w Z T 0 i U X V l c n l H c m 9 1 c E l E I i B W Y W x 1 Z T 0 i c z E z M T c 1 N j V k L W N i O G M t N D k w Y i 1 i M W I 2 L T A 2 N z d m Y 2 Q 4 N D d k Y y I g L z 4 8 R W 5 0 c n k g V H l w Z T 0 i T m F 2 a W d h d G l v b l N 0 Z X B O Y W 1 l I i B W Y W x 1 Z T 0 i c 0 5 h d m l n Y X R p b 2 4 i I C 8 + P E V u d H J 5 I F R 5 c G U 9 I l J l c 3 V s d F R 5 c G U i I F Z h b H V l P S J z V G V 4 d C I g L z 4 8 R W 5 0 c n k g V H l w Z T 0 i Q n V m Z m V y T m V 4 d F J l Z n J l c 2 g i I F Z h b H V l P S J s M C I g L z 4 8 R W 5 0 c n k g V H l w Z T 0 i R m l s b G V k Q 2 9 t c G x l d G V S Z X N 1 b H R U b 1 d v c m t z a G V l d C I g V m F s d W U 9 I m w w I i A v P j x F b n R y e S B U e X B l P S J B Z G R l Z F R v R G F 0 Y U 1 v Z G V s I i B W Y W x 1 Z T 0 i b D A i I C 8 + P E V u d H J 5 I F R 5 c G U 9 I k Z p b G x F c n J v c k N v Z G U i I F Z h b H V l P S J z V W 5 r b m 9 3 b i I g L z 4 8 R W 5 0 c n k g V H l w Z T 0 i R m l s b E x h c 3 R V c G R h d G V k I i B W Y W x 1 Z T 0 i Z D I w M j I t M D Y t M j F U M j A 6 N T Y 6 N T k u N D I 3 M T I 5 N F o i I C 8 + P E V u d H J 5 I F R 5 c G U 9 I k Z p b G x T d G F 0 d X M i I F Z h b H V l P S J z Q 2 9 t c G x l d G U i I C 8 + P C 9 T d G F i b G V F b n R y a W V z P j w v S X R l b T 4 8 S X R l b T 4 8 S X R l b U x v Y 2 F 0 a W 9 u P j x J d G V t V H l w Z T 5 G b 3 J t d W x h P C 9 J d G V t V H l w Z T 4 8 S X R l b V B h d G g + U 2 V j d G l v b j E v Q n V k Z 2 V 0 V H J h b n N m b 3 J t P C 9 J d G V t U G F 0 a D 4 8 L 0 l 0 Z W 1 M b 2 N h d G l v b j 4 8 U 3 R h Y m x l R W 5 0 c m l l c z 4 8 R W 5 0 c n k g V H l w Z T 0 i U X V l c n l H c m 9 1 c E l E I i B W Y W x 1 Z T 0 i c z E z M T c 1 N j V k L W N i O G M t N D k w Y i 1 i M W I 2 L T A 2 N z d m Y 2 Q 4 N D d k Y y I g L z 4 8 R W 5 0 c n k g V H l w Z T 0 i R m l s b E V u Y W J s Z W Q i I F Z h b H V l P S J s M C I g L z 4 8 R W 5 0 c n k g V H l w Z T 0 i R m l s b E 9 i a m V j d F R 5 c G U i I F Z h b H V l P S J z Q 2 9 u b m V j d G l v b k 9 u b H k i I C 8 + P E V u d H J 5 I F R 5 c G U 9 I k Z p b G x U b 0 R h d G F N b 2 R l b E V u Y W J s Z W Q i I F Z h b H V l P S J s M C I g L z 4 8 R W 5 0 c n k g V H l w Z T 0 i S X N Q c m l 2 Y X R l I i B W Y W x 1 Z T 0 i b D A i I C 8 + P E V u d H J 5 I F R 5 c G U 9 I k 5 h d m l n Y X R p b 2 5 T d G V w T m F t Z S I g V m F s d W U 9 I n N O Y X Z p Z 2 F 0 a W 9 u I i A v P j x F b n R y e S B U e X B l P S J O Y W 1 l V X B k Y X R l Z E F m d G V y R m l s b C I g V m F s d W U 9 I m w x I i A v P j x F b n R y e S B U e X B l P S J S Z X N 1 b H R U e X B l I i B W Y W x 1 Z T 0 i c 0 V 4 Y 2 V w d G l v b i I g L z 4 8 R W 5 0 c n k g V H l w Z T 0 i Q n V m Z m V y T m V 4 d F J l Z n J l c 2 g i I F Z h b H V l P S J s M C I g L z 4 8 R W 5 0 c n k g V H l w Z T 0 i R m l s b G V k Q 2 9 t c G x l d G V S Z X N 1 b H R U b 1 d v c m t z a G V l d C I g V m F s d W U 9 I m w w I i A v P j x F b n R y e S B U e X B l P S J G a W x s R X J y b 3 J D b 2 R l I i B W Y W x 1 Z T 0 i c 1 V u a 2 5 v d 2 4 i I C 8 + P E V u d H J 5 I F R 5 c G U 9 I k F k Z G V k V G 9 E Y X R h T W 9 k Z W w i I F Z h b H V l P S J s M C I g L z 4 8 R W 5 0 c n k g V H l w Z T 0 i R m l s b E x h c 3 R V c G R h d G V k I i B W Y W x 1 Z T 0 i Z D I w M j I t M D Y t M j J U M j I 6 N D I 6 N T k u M D U 2 N D k x M l o i I C 8 + P E V u d H J 5 I F R 5 c G U 9 I k Z p b G x T d G F 0 d X M i I F Z h b H V l P S J z Q 2 9 t c G x l d G U i I C 8 + P C 9 T d G F i b G V F b n R y a W V z P j w v S X R l b T 4 8 S X R l b T 4 8 S X R l b U x v Y 2 F 0 a W 9 u P j x J d G V t V H l w Z T 5 G b 3 J t d W x h P C 9 J d G V t V H l w Z T 4 8 S X R l b V B h d G g + U 2 V j d G l v b j E v Q n V k Z 2 V 0 V H J h b n N m b 3 J t L 1 N v d X J j Z T w v S X R l b V B h d G g + P C 9 J d G V t T G 9 j Y X R p b 2 4 + P F N 0 Y W J s Z U V u d H J p Z X M g L z 4 8 L 0 l 0 Z W 0 + P E l 0 Z W 0 + P E l 0 Z W 1 M b 2 N h d G l v b j 4 8 S X R l b V R 5 c G U + R m 9 y b X V s Y T w v S X R l b V R 5 c G U + P E l 0 Z W 1 Q Y X R o P l N l Y 3 R p b 2 4 x L 0 J 1 Z G d l d F R y Y W 5 z Z m 9 y b S 9 G a W x 0 Z X J l Z C U y M F J v d 3 M 8 L 0 l 0 Z W 1 Q Y X R o P j w v S X R l b U x v Y 2 F 0 a W 9 u P j x T d G F i b G V F b n R y a W V z I C 8 + P C 9 J d G V t P j x J d G V t P j x J d G V t T G 9 j Y X R p b 2 4 + P E l 0 Z W 1 U e X B l P k Z v c m 1 1 b G E 8 L 0 l 0 Z W 1 U e X B l P j x J d G V t U G F 0 a D 5 T Z W N 0 a W 9 u M S 9 C d W R n Z X R U c m F u c 2 Z v c m 0 v U m V t b 3 Z l Z C U y M E 9 0 a G V y J T I w Q 2 9 s d W 1 u c z w v S X R l b V B h d G g + P C 9 J d G V t T G 9 j Y X R p b 2 4 + P F N 0 Y W J s Z U V u d H J p Z X M g L z 4 8 L 0 l 0 Z W 0 + P E l 0 Z W 0 + P E l 0 Z W 1 M b 2 N h d G l v b j 4 8 S X R l b V R 5 c G U + R m 9 y b X V s Y T w v S X R l b V R 5 c G U + P E l 0 Z W 1 Q Y X R o P l N l Y 3 R p b 2 4 x L 0 J 1 Z G d l d F R y Y W 5 z Z m 9 y b S 9 E Y X R h P C 9 J d G V t U G F 0 a D 4 8 L 0 l 0 Z W 1 M b 2 N h d G l v b j 4 8 U 3 R h Y m x l R W 5 0 c m l l c y A v P j w v S X R l b T 4 8 S X R l b T 4 8 S X R l b U x v Y 2 F 0 a W 9 u P j x J d G V t V H l w Z T 5 G b 3 J t d W x h P C 9 J d G V t V H l w Z T 4 8 S X R l b V B h d G g + U 2 V j d G l v b j E v Q n V k Z 2 V 0 V H J h b n N m b 3 J t L 1 J l b W 9 2 Z W Q l M j B U b 3 A l M j B S b 3 d z P C 9 J d G V t U G F 0 a D 4 8 L 0 l 0 Z W 1 M b 2 N h d G l v b j 4 8 U 3 R h Y m x l R W 5 0 c m l l c y A v P j w v S X R l b T 4 8 S X R l b T 4 8 S X R l b U x v Y 2 F 0 a W 9 u P j x J d G V t V H l w Z T 5 G b 3 J t d W x h P C 9 J d G V t V H l w Z T 4 8 S X R l b V B h d G g + U 2 V j d G l v b j E v Q n V k Z 2 V 0 V H J h b n N m b 3 J t L 1 J l b W 9 2 Z W Q l M j B D b 2 x 1 b W 5 z P C 9 J d G V t U G F 0 a D 4 8 L 0 l 0 Z W 1 M b 2 N h d G l v b j 4 8 U 3 R h Y m x l R W 5 0 c m l l c y A v P j w v S X R l b T 4 8 S X R l b T 4 8 S X R l b U x v Y 2 F 0 a W 9 u P j x J d G V t V H l w Z T 5 G b 3 J t d W x h P C 9 J d G V t V H l w Z T 4 8 S X R l b V B h d G g + U 2 V j d G l v b j E v Q n V k Z 2 V 0 V H J h b n N m b 3 J t L 1 B y b 2 1 v d G V k J T I w S G V h Z G V y c z w v S X R l b V B h d G g + P C 9 J d G V t T G 9 j Y X R p b 2 4 + P F N 0 Y W J s Z U V u d H J p Z X M g L z 4 8 L 0 l 0 Z W 0 + P E l 0 Z W 0 + P E l 0 Z W 1 M b 2 N h d G l v b j 4 8 S X R l b V R 5 c G U + R m 9 y b X V s Y T w v S X R l b V R 5 c G U + P E l 0 Z W 1 Q Y X R o P l N l Y 3 R p b 2 4 x L 0 J 1 Z G d l d F R y Y W 5 z Z m 9 y b S 9 G a W x 0 Z X J l Z C U y M F J v d 3 M x P C 9 J d G V t U G F 0 a D 4 8 L 0 l 0 Z W 1 M b 2 N h d G l v b j 4 8 U 3 R h Y m x l R W 5 0 c m l l c y A v P j w v S X R l b T 4 8 S X R l b T 4 8 S X R l b U x v Y 2 F 0 a W 9 u P j x J d G V t V H l w Z T 5 G b 3 J t d W x h P C 9 J d G V t V H l w Z T 4 8 S X R l b V B h d G g + U 2 V j d G l v b j E v Q n V k Z 2 V 0 V H J h b n N m b 3 J t L 1 V u c G l 2 b 3 R l Z C U y M E 9 0 a G V y J T I w Q 2 9 s d W 1 u c z w v S X R l b V B h d G g + P C 9 J d G V t T G 9 j Y X R p b 2 4 + P F N 0 Y W J s Z U V u d H J p Z X M g L z 4 8 L 0 l 0 Z W 0 + P E l 0 Z W 0 + P E l 0 Z W 1 M b 2 N h d G l v b j 4 8 S X R l b V R 5 c G U + R m 9 y b X V s Y T w v S X R l b V R 5 c G U + P E l 0 Z W 1 Q Y X R o P l N l Y 3 R p b 2 4 x L 0 J 1 Z G d l d F R y Y W 5 z Z m 9 y b S 9 S Z W 5 h b W V k J T I w Q 2 9 s d W 1 u c z w v S X R l b V B h d G g + P C 9 J d G V t T G 9 j Y X R p b 2 4 + P F N 0 Y W J s Z U V u d H J p Z X M g L z 4 8 L 0 l 0 Z W 0 + P E l 0 Z W 0 + P E l 0 Z W 1 M b 2 N h d G l v b j 4 8 S X R l b V R 5 c G U + R m 9 y b X V s Y T w v S X R l b V R 5 c G U + P E l 0 Z W 1 Q Y X R o P l N l Y 3 R p b 2 4 x L 0 J 1 Z G d l d F R y Y W 5 z Z m 9 y b S 9 G a W x 0 Z X J l Z C U y M F J v d 3 M y P C 9 J d G V t U G F 0 a D 4 8 L 0 l 0 Z W 1 M b 2 N h d G l v b j 4 8 U 3 R h Y m x l R W 5 0 c m l l c y A v P j w v S X R l b T 4 8 S X R l b T 4 8 S X R l b U x v Y 2 F 0 a W 9 u P j x J d G V t V H l w Z T 5 G b 3 J t d W x h P C 9 J d G V t V H l w Z T 4 8 S X R l b V B h d G g + U 2 V j d G l v b j E v Q n V k Z 2 V 0 V H J h b n N m b 3 J t L 0 N o Y W 5 n Z W Q l M j B U e X B l M T w v S X R l b V B h d G g + P C 9 J d G V t T G 9 j Y X R p b 2 4 + P F N 0 Y W J s Z U V u d H J p Z X M g L z 4 8 L 0 l 0 Z W 0 + P E l 0 Z W 0 + P E l 0 Z W 1 M b 2 N h d G l v b j 4 8 S X R l b V R 5 c G U + R m 9 y b X V s Y T w v S X R l b V R 5 c G U + P E l 0 Z W 1 Q Y X R o P l N l Y 3 R p b 2 4 x L 0 J 1 Z G d l d F R y Y W 5 z Z m 9 y b S 9 D a G F u Z 2 V k J T I w V H l w Z T I 8 L 0 l 0 Z W 1 Q Y X R o P j w v S X R l b U x v Y 2 F 0 a W 9 u P j x T d G F i b G V F b n R y a W V z I C 8 + P C 9 J d G V t P j x J d G V t P j x J d G V t T G 9 j Y X R p b 2 4 + P E l 0 Z W 1 U e X B l P k Z v c m 1 1 b G E 8 L 0 l 0 Z W 1 U e X B l P j x J d G V t U G F 0 a D 5 T Z W N 0 a W 9 u M S 9 m b l R y Y W 5 z Z m 9 y b U J 1 Z G d l d D w v S X R l b V B h d G g + P C 9 J d G V t T G 9 j Y X R p b 2 4 + P F N 0 Y W J s Z U V u d H J p Z X M + P E V u d H J 5 I F R 5 c G U 9 I l F 1 Z X J 5 R 3 J v d X B J R C I g V m F s d W U 9 I n M x M z E 3 N T Y 1 Z C 1 j Y j h j L T Q 5 M G I t Y j F i N i 0 w N j c 3 Z m N k O D Q 3 Z G M 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0 Z 1 b m N 0 a W 9 u I i A v P j x F b n R y e S B U e X B l P S J C d W Z m Z X J O Z X h 0 U m V m c m V z a C I g V m F s d W U 9 I m w w I i A v P j x F b n R y e S B U e X B l P S J G a W x s Z W R D b 2 1 w b G V 0 Z V J l c 3 V s d F R v V 2 9 y a 3 N o Z W V 0 I i B W Y W x 1 Z T 0 i b D A i I C 8 + P E V u d H J 5 I F R 5 c G U 9 I k Z p b G x F c n J v c k N v Z G U i I F Z h b H V l P S J z V W 5 r b m 9 3 b i I g L z 4 8 R W 5 0 c n k g V H l w Z T 0 i Q W R k Z W R U b 0 R h d G F N b 2 R l b C I g V m F s d W U 9 I m w w I i A v P j x F b n R y e S B U e X B l P S J G a W x s T G F z d F V w Z G F 0 Z W Q i I F Z h b H V l P S J k M j A y M i 0 w N i 0 y M l Q y M j o 0 M j o 1 O S 4 w N z k 1 M j I w W i I g L z 4 8 R W 5 0 c n k g V H l w Z T 0 i R m l s b F N 0 Y X R 1 c y I g V m F s d W U 9 I n N D b 2 1 w b G V 0 Z S I g L z 4 8 L 1 N 0 Y W J s Z U V u d H J p Z X M + P C 9 J d G V t P j x J d G V t P j x J d G V t T G 9 j Y X R p b 2 4 + P E l 0 Z W 1 U e X B l P k Z v c m 1 1 b G E 8 L 0 l 0 Z W 1 U e X B l P j x J d G V t U G F 0 a D 5 T Z W N 0 a W 9 u M S 9 m b l R y Y W 5 z Z m 9 y b U J 1 Z G d l d C 9 T b 3 V y Y 2 U 8 L 0 l 0 Z W 1 Q Y X R o P j w v S X R l b U x v Y 2 F 0 a W 9 u P j x T d G F i b G V F b n R y a W V z I C 8 + P C 9 J d G V t P j x J d G V t P j x J d G V t T G 9 j Y X R p b 2 4 + P E l 0 Z W 1 U e X B l P k Z v c m 1 1 b G E 8 L 0 l 0 Z W 1 U e X B l P j x J d G V t U G F 0 a D 5 T Z W N 0 a W 9 u M S 9 T d G F n a W 5 n J T I w L S U y M E J 1 Z G d l d H M 8 L 0 l 0 Z W 1 Q Y X R o P j w v S X R l b U x v Y 2 F 0 a W 9 u P j x T d G F i b G V F b n R y a W V z P j x F b n R y e S B U e X B l P S J R d W V y e U d y b 3 V w S U Q i I F Z h b H V l P S J z N D M 1 N z Y x M 2 E t Y W I y O S 0 0 N j J h L W F l Y T A t N D h k M W F m M 2 Q 5 N W I 4 I i A v P j x F b n R y e S B U e X B l P S J G a W x s R W 5 h Y m x l Z C I g V m F s d W U 9 I m w w I i A v P j x F b n R y e S B U e X B l P S J G a W x s T 2 J q Z W N 0 V H l w Z S I g V m F s d W U 9 I n N D b 2 5 u Z W N 0 a W 9 u T 2 5 s e S I g L z 4 8 R W 5 0 c n k g V H l w Z T 0 i R m l s b F R v R G F 0 Y U 1 v Z G V s R W 5 h Y m x l Z C I g V m F s d W U 9 I m w w I i A v P j x F b n R y e S B U e X B l P S J J c 1 B y a X Z h d G U i I F Z h b H V l P S J s M C I g L z 4 8 R W 5 0 c n k g V H l w Z T 0 i T m F 2 a W d h d G l v b l N 0 Z X B O Y W 1 l I i B W Y W x 1 Z T 0 i c 0 5 h d m l n Y X R p b 2 4 i I C 8 + P E V u d H J 5 I F R 5 c G U 9 I k 5 h b W V V c G R h d G V k Q W Z 0 Z X J G a W x s I i B W Y W x 1 Z T 0 i b D E i I C 8 + P E V u d H J 5 I F R 5 c G U 9 I l J l c 3 V s d F R 5 c G U i I F Z h b H V l P S J z R X h j Z X B 0 a W 9 u I i A v P j x F b n R y e S B U e X B l P S J C d W Z m Z X J O Z X h 0 U m V m c m V z a C I g V m F s d W U 9 I m w w I i A v P j x F b n R y e S B U e X B l P S J G a W x s Z W R D b 2 1 w b G V 0 Z V J l c 3 V s d F R v V 2 9 y a 3 N o Z W V 0 I i B W Y W x 1 Z T 0 i b D A i I C 8 + P E V u d H J 5 I F R 5 c G U 9 I k F k Z G V k V G 9 E Y X R h T W 9 k Z W w i I F Z h b H V l P S J s M C I g L z 4 8 R W 5 0 c n k g V H l w Z T 0 i R m l s b E V y c m 9 y Q 2 9 k Z S I g V m F s d W U 9 I n N V b m t u b 3 d u I i A v P j x F b n R y e S B U e X B l P S J G a W x s T G F z d F V w Z G F 0 Z W Q i I F Z h b H V l P S J k M j A y M i 0 w N i 0 y M V Q y M D o 1 N j o 1 O S 4 0 M D Q x M j g 4 W i I g L z 4 8 R W 5 0 c n k g V H l w Z T 0 i R m l s b F N 0 Y X R 1 c y I g V m F s d W U 9 I n N D b 2 1 w b G V 0 Z S I g L z 4 8 L 1 N 0 Y W J s Z U V u d H J p Z X M + P C 9 J d G V t P j x J d G V t P j x J d G V t T G 9 j Y X R p b 2 4 + P E l 0 Z W 1 U e X B l P k Z v c m 1 1 b G E 8 L 0 l 0 Z W 1 U e X B l P j x J d G V t U G F 0 a D 5 T Z W N 0 a W 9 u M S 9 T d G F n a W 5 n J T I w L S U y M E J 1 Z G d l d H M v U 2 9 1 c m N l P C 9 J d G V t U G F 0 a D 4 8 L 0 l 0 Z W 1 M b 2 N h d G l v b j 4 8 U 3 R h Y m x l R W 5 0 c m l l c y A v P j w v S X R l b T 4 8 S X R l b T 4 8 S X R l b U x v Y 2 F 0 a W 9 u P j x J d G V t V H l w Z T 5 G b 3 J t d W x h P C 9 J d G V t V H l w Z T 4 8 S X R l b V B h d G g + U 2 V j d G l v b j E v U 3 R h Z 2 l u Z y U y M C 0 l M j B C d W R n Z X R z L 0 l u d m 9 r Z W Q l M j B D d X N 0 b 2 0 l M j B G d W 5 j d G l v b j w v S X R l b V B h d G g + P C 9 J d G V t T G 9 j Y X R p b 2 4 + P F N 0 Y W J s Z U V u d H J p Z X M g L z 4 8 L 0 l 0 Z W 0 + P E l 0 Z W 0 + P E l 0 Z W 1 M b 2 N h d G l v b j 4 8 S X R l b V R 5 c G U + R m 9 y b X V s Y T w v S X R l b V R 5 c G U + P E l 0 Z W 1 Q Y X R o P l N l Y 3 R p b 2 4 x L 1 N 0 Y W d p b m c l M j A t J T I w Q n V k Z 2 V 0 c y 9 S Z W 1 v d m V k J T I w T 3 R o Z X I l M j B D b 2 x 1 b W 5 z P C 9 J d G V t U G F 0 a D 4 8 L 0 l 0 Z W 1 M b 2 N h d G l v b j 4 8 U 3 R h Y m x l R W 5 0 c m l l c y A v P j w v S X R l b T 4 8 S X R l b T 4 8 S X R l b U x v Y 2 F 0 a W 9 u P j x J d G V t V H l w Z T 5 G b 3 J t d W x h P C 9 J d G V t V H l w Z T 4 8 S X R l b V B h d G g + U 2 V j d G l v b j E v U 3 R h Z 2 l u Z y U y M C 0 l M j B C d W R n Z X R z L 0 V 4 c G F u Z G V k J T I w Z m 5 U c m F u c 2 Z v c m 1 C d W R n Z X Q 8 L 0 l 0 Z W 1 Q Y X R o P j w v S X R l b U x v Y 2 F 0 a W 9 u P j x T d G F i b G V F b n R y a W V z I C 8 + P C 9 J d G V t P j x J d G V t P j x J d G V t T G 9 j Y X R p b 2 4 + P E l 0 Z W 1 U e X B l P k Z v c m 1 1 b G E 8 L 0 l 0 Z W 1 U e X B l P j x J d G V t U G F 0 a D 5 T Z W N 0 a W 9 u M S 9 T d G F n a W 5 n J T I w L S U y M E J 1 Z G d l d H M v Q 2 h h b m d l Z C U y M F R 5 c G U 8 L 0 l 0 Z W 1 Q Y X R o P j w v S X R l b U x v Y 2 F 0 a W 9 u P j x T d G F i b G V F b n R y a W V z I C 8 + P C 9 J d G V t P j x J d G V t P j x J d G V t T G 9 j Y X R p b 2 4 + P E l 0 Z W 1 U e X B l P k Z v c m 1 1 b G E 8 L 0 l 0 Z W 1 U e X B l P j x J d G V t U G F 0 a D 5 T Z W N 0 a W 9 u M S 9 C d W R n Z X R z P C 9 J d G V t U G F 0 a D 4 8 L 0 l 0 Z W 1 M b 2 N h d G l v b j 4 8 U 3 R h Y m x l R W 5 0 c m l l c z 4 8 R W 5 0 c n k g V H l w Z T 0 i U X V l c n l H c m 9 1 c E l E I i B W Y W x 1 Z T 0 i c z Y w M z J l Z j Z j L W Q 5 N j Y t N D g 3 Z S 1 i Z D h l L T N h N 2 I 4 Z T M y M W M 5 Y i I g L z 4 8 R W 5 0 c n k g V H l w Z T 0 i R m l s b E V u Y W J s Z W Q i I F Z h b H V l P S J s M C I g L z 4 8 R W 5 0 c n k g V H l w Z T 0 i R m l s b E 9 i a m V j d F R 5 c G U i I F Z h b H V l P S J z U G l 2 b 3 R U Y W J s Z S I g L z 4 8 R W 5 0 c n k g V H l w Z T 0 i R m l s b F R v R G F 0 Y U 1 v Z G V s R W 5 h Y m x l Z C I g V m F s d W U 9 I m w x I i A v P j x F b n R y e S B U e X B l P S J J c 1 B y a X Z h d G U i I F Z h b H V l P S J s M C I g L z 4 8 R W 5 0 c n k g V H l w Z T 0 i Q n V m Z m V y T m V 4 d F J l Z n J l c 2 g i I F Z h b H V l P S J s M C I g L z 4 8 R W 5 0 c n k g V H l w Z T 0 i U m V z d W x 0 V H l w Z S I g V m F s d W U 9 I n N F e G N l c H R p b 2 4 i I C 8 + P E V u d H J 5 I F R 5 c G U 9 I k 5 h b W V V c G R h d G V k Q W Z 0 Z X J G a W x s I i B W Y W x 1 Z T 0 i b D A i I C 8 + P E V u d H J 5 I F R 5 c G U 9 I k 5 h d m l n Y X R p b 2 5 T d G V w T m F t Z S I g V m F s d W U 9 I n N O Y X Z p Z 2 F 0 a W 9 u I i A v P j x F b n R y e S B U e X B l P S J G a W x s Z W R D b 2 1 w b G V 0 Z V J l c 3 V s d F R v V 2 9 y a 3 N o Z W V 0 I i B W Y W x 1 Z T 0 i b D A i I C 8 + P E V u d H J 5 I F R 5 c G U 9 I k Z p b G x D b 2 x 1 b W 5 O Y W 1 l c y I g V m F s d W U 9 I n N b J n F 1 b 3 Q 7 Q W N j b 3 V u d C A j J n F 1 b 3 Q 7 L C Z x d W 9 0 O 0 R h d G U m c X V v d D s s J n F 1 b 3 Q 7 Q W 1 v d W 5 0 J n F 1 b 3 Q 7 X S I g L z 4 8 R W 5 0 c n k g V H l w Z T 0 i R m l s b E N v b H V t b l R 5 c G V z I i B W Y W x 1 Z T 0 i c 0 F 3 a 0 Q i I C 8 + P E V u d H J 5 I F R 5 c G U 9 I k Z p b G x M Y X N 0 V X B k Y X R l Z C I g V m F s d W U 9 I m Q y M D I y L T A 2 L T I y V D I y O j Q z O j M y L j k 2 O T M 1 O D Z a I i A v P j x F b n R y e S B U e X B l P S J G a W x s R X J y b 3 J D b 3 V u d C I g V m F s d W U 9 I m w w I i A v P j x F b n R y e S B U e X B l P S J G a W x s R X J y b 3 J D b 2 R l I i B W Y W x 1 Z T 0 i c 1 V u a 2 5 v d 2 4 i I C 8 + P E V u d H J 5 I F R 5 c G U 9 I k Z p b G x D b 3 V u d C I g V m F s d W U 9 I m w y M j E i I C 8 + P E V u d H J 5 I F R 5 c G U 9 I k F k Z G V k V G 9 E Y X R h T W 9 k Z W w i I F Z h b H V l P S J s M S I g L z 4 8 R W 5 0 c n k g V H l w Z T 0 i U X V l c n l J R C I g V m F s d W U 9 I n M 3 N W U 2 Y T A 1 N C 1 j M G Y 1 L T Q 3 Y j A t Y j d i O C 1 k M T B m M j U x M D Q z O T A 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0 J 1 Z G d l d H M v Q 2 h h b m d l Z C B U e X B l L n t B Y 2 N v d W 5 0 I C M s M H 0 m c X V v d D s s J n F 1 b 3 Q 7 U 2 V j d G l v b j E v Q n V k Z 2 V 0 c y 9 D a G F u Z 2 V k I F R 5 c G U u e 0 R h d G U s M X 0 m c X V v d D s s J n F 1 b 3 Q 7 U 2 V j d G l v b j E v Q n V k Z 2 V 0 c y 9 D a G F u Z 2 V k I F R 5 c G U u e 0 F t b 3 V u d C w y f S Z x d W 9 0 O 1 0 s J n F 1 b 3 Q 7 Q 2 9 s d W 1 u Q 2 9 1 b n Q m c X V v d D s 6 M y w m c X V v d D t L Z X l D b 2 x 1 b W 5 O Y W 1 l c y Z x d W 9 0 O z p b X S w m c X V v d D t D b 2 x 1 b W 5 J Z G V u d G l 0 a W V z J n F 1 b 3 Q 7 O l s m c X V v d D t T Z W N 0 a W 9 u M S 9 C d W R n Z X R z L 0 N o Y W 5 n Z W Q g V H l w Z S 5 7 Q W N j b 3 V u d C A j L D B 9 J n F 1 b 3 Q 7 L C Z x d W 9 0 O 1 N l Y 3 R p b 2 4 x L 0 J 1 Z G d l d H M v Q 2 h h b m d l Z C B U e X B l L n t E Y X R l L D F 9 J n F 1 b 3 Q 7 L C Z x d W 9 0 O 1 N l Y 3 R p b 2 4 x L 0 J 1 Z G d l d H M v Q 2 h h b m d l Z C B U e X B l L n t B b W 9 1 b n Q s M n 0 m c X V v d D t d L C Z x d W 9 0 O 1 J l b G F 0 a W 9 u c 2 h p c E l u Z m 8 m c X V v d D s 6 W 1 1 9 I i A v P j x F b n R y e S B U e X B l P S J Q a X Z v d E 9 i a m V j d E 5 h b W U i I F Z h b H V l P S J z S V M g R U J J V E R B I X B 0 X 0 l u Y 2 9 t Z V 9 T d G F 0 Z W 1 l b n Q i I C 8 + P C 9 T d G F i b G V F b n R y a W V z P j w v S X R l b T 4 8 S X R l b T 4 8 S X R l b U x v Y 2 F 0 a W 9 u P j x J d G V t V H l w Z T 5 G b 3 J t d W x h P C 9 J d G V t V H l w Z T 4 8 S X R l b V B h d G g + U 2 V j d G l v b j E v Q n V k Z 2 V 0 c y 9 T b 3 V y Y 2 U 8 L 0 l 0 Z W 1 Q Y X R o P j w v S X R l b U x v Y 2 F 0 a W 9 u P j x T d G F i b G V F b n R y a W V z I C 8 + P C 9 J d G V t P j x J d G V t P j x J d G V t T G 9 j Y X R p b 2 4 + P E l 0 Z W 1 U e X B l P k Z v c m 1 1 b G E 8 L 0 l 0 Z W 1 U e X B l P j x J d G V t U G F 0 a D 5 T Z W N 0 a W 9 u M S 9 S Y X c l M j B E Y X R h J T I w L S U y M E N 1 c 3 R v b W V y c z w v S X R l b V B h d G g + P C 9 J d G V t T G 9 j Y X R p b 2 4 + P F N 0 Y W J s Z U V u d H J p Z X M + P E V u d H J 5 I F R 5 c G U 9 I k l z U H J p d m F 0 Z S I g V m F s d W U 9 I m w w I i A v P j x F b n R y e S B U e X B l P S J R d W V y e U d y b 3 V w S U Q i I F Z h b H V l P S J z M T Y y M T Z m Y W M t Y T F l Z i 0 0 Z j J h L W J j Y j U t Z D I 3 Y 2 V l M j h h Z W E 1 I i A v P j x F b n R y e S B U e X B l P S J G a W x s R W 5 h Y m x l Z C I g V m F s d W U 9 I m w w I i A v P j x F b n R y e S B U e X B l P S J G a W x s T 2 J q Z W N 0 V H l w Z S I g V m F s d W U 9 I n N D b 2 5 u Z W N 0 a W 9 u T 2 5 s e S I g L z 4 8 R W 5 0 c n k g V H l w Z T 0 i R m l s b F R v R G F 0 Y U 1 v Z G V s R W 5 h Y m x l Z C I g V m F s d W U 9 I m w w I i A v P j x F b n R y e S B U e X B l P S J C d W Z m Z X J O Z X h 0 U m V m c m V z a C I g V m F s d W U 9 I m w w I i A v P j x F b n R y e S B U e X B l P S J S Z X N 1 b H R U e X B l I i B W Y W x 1 Z T 0 i c 0 V 4 Y 2 V w d G l v b i I g L z 4 8 R W 5 0 c n k g V H l w Z T 0 i T m F t Z V V w Z G F 0 Z W R B Z n R l c k Z p b G w i I F Z h b H V l P S J s M S I g L z 4 8 R W 5 0 c n k g V H l w Z T 0 i T m F 2 a W d h d G l v b l N 0 Z X B O Y W 1 l I i B W Y W x 1 Z T 0 i c 0 5 h d m l n Y X R p b 2 4 i I C 8 + P E V u d H J 5 I F R 5 c G U 9 I k Z p b G x l Z E N v b X B s Z X R l U m V z d W x 0 V G 9 X b 3 J r c 2 h l Z X Q i I F Z h b H V l P S J s M C I g L z 4 8 R W 5 0 c n k g V H l w Z T 0 i Q W R k Z W R U b 0 R h d G F N b 2 R l b C I g V m F s d W U 9 I m w w I i A v P j x F b n R y e S B U e X B l P S J G a W x s R X J y b 3 J D b 2 R l I i B W Y W x 1 Z T 0 i c 1 V u a 2 5 v d 2 4 i I C 8 + P E V u d H J 5 I F R 5 c G U 9 I k Z p b G x M Y X N 0 V X B k Y X R l Z C I g V m F s d W U 9 I m Q y M D I y L T A 2 L T I x V D I x O j E 3 O j A y L j Y 5 N j g 2 N j V a I i A v P j x F b n R y e S B U e X B l P S J G a W x s U 3 R h d H V z I i B W Y W x 1 Z T 0 i c 0 N v b X B s Z X R l I i A v P j w v U 3 R h Y m x l R W 5 0 c m l l c z 4 8 L 0 l 0 Z W 0 + P E l 0 Z W 0 + P E l 0 Z W 1 M b 2 N h d G l v b j 4 8 S X R l b V R 5 c G U + R m 9 y b X V s Y T w v S X R l b V R 5 c G U + P E l 0 Z W 1 Q Y X R o P l N l Y 3 R p b 2 4 x L 1 J h d y U y M E R h d G E l M j A t J T I w Q 3 V z d G 9 t Z X J z L 1 N v d X J j Z T w v S X R l b V B h d G g + P C 9 J d G V t T G 9 j Y X R p b 2 4 + P F N 0 Y W J s Z U V u d H J p Z X M g L z 4 8 L 0 l 0 Z W 0 + P E l 0 Z W 0 + P E l 0 Z W 1 M b 2 N h d G l v b j 4 8 S X R l b V R 5 c G U + R m 9 y b X V s Y T w v S X R l b V R 5 c G U + P E l 0 Z W 1 Q Y X R o P l N l Y 3 R p b 2 4 x L 1 J h d y U y M E R h d G E l M j A t J T I w Q 3 V z d G 9 t Z X J z L 0 N 1 c 3 R v b W V y c 1 9 U Y W J s Z T w v S X R l b V B h d G g + P C 9 J d G V t T G 9 j Y X R p b 2 4 + P F N 0 Y W J s Z U V u d H J p Z X M g L z 4 8 L 0 l 0 Z W 0 + P E l 0 Z W 0 + P E l 0 Z W 1 M b 2 N h d G l v b j 4 8 S X R l b V R 5 c G U + R m 9 y b X V s Y T w v S X R l b V R 5 c G U + P E l 0 Z W 1 Q Y X R o P l N l Y 3 R p b 2 4 x L 1 J h d y U y M E R h d G E l M j A t J T I w Q 3 V z d G 9 t Z X J z L 0 N o Y W 5 n Z W Q l M j B U e X B l P C 9 J d G V t U G F 0 a D 4 8 L 0 l 0 Z W 1 M b 2 N h d G l v b j 4 8 U 3 R h Y m x l R W 5 0 c m l l c y A v P j w v S X R l b T 4 8 S X R l b T 4 8 S X R l b U x v Y 2 F 0 a W 9 u P j x J d G V t V H l w Z T 5 G b 3 J t d W x h P C 9 J d G V t V H l w Z T 4 8 S X R l b V B h d G g + U 2 V j d G l v b j E v U 3 R h Z 2 l u Z y U y M C 0 l M j B D d X N 0 b 2 1 l c n M 8 L 0 l 0 Z W 1 Q Y X R o P j w v S X R l b U x v Y 2 F 0 a W 9 u P j x T d G F i b G V F b n R y a W V z P j x F b n R y e S B U e X B l P S J R d W V y e U d y b 3 V w S U Q i I F Z h b H V l P S J z N D M 1 N z Y x M 2 E t Y W I y O S 0 0 N j J h L W F l Y T A t N D h k M W F m M 2 Q 5 N W I 4 I i A v P j x F b n R y e S B U e X B l P S J G a W x s R W 5 h Y m x l Z C I g V m F s d W U 9 I m w w I i A v P j x F b n R y e S B U e X B l P S J G a W x s T 2 J q Z W N 0 V H l w Z S I g V m F s d W U 9 I n N D b 2 5 u Z W N 0 a W 9 u T 2 5 s e S I g L z 4 8 R W 5 0 c n k g V H l w Z T 0 i R m l s b F R v R G F 0 Y U 1 v Z G V s R W 5 h Y m x l Z C I g V m F s d W U 9 I m w w I i A v P j x F b n R y e S B U e X B l P S J J c 1 B y a X Z h d G U i I F Z h b H V l P S J s M C I g L z 4 8 R W 5 0 c n k g V H l w Z T 0 i T m F 2 a W d h d G l v b l N 0 Z X B O Y W 1 l I i B W Y W x 1 Z T 0 i c 0 5 h d m l n Y X R p b 2 4 i I C 8 + P E V u d H J 5 I F R 5 c G U 9 I k 5 h b W V V c G R h d G V k Q W Z 0 Z X J G a W x s I i B W Y W x 1 Z T 0 i b D E i I C 8 + P E V u d H J 5 I F R 5 c G U 9 I l J l c 3 V s d F R 5 c G U i I F Z h b H V l P S J z R X h j Z X B 0 a W 9 u I i A v P j x F b n R y e S B U e X B l P S J C d W Z m Z X J O Z X h 0 U m V m c m V z a C I g V m F s d W U 9 I m w w I i A v P j x F b n R y e S B U e X B l P S J G a W x s Z W R D b 2 1 w b G V 0 Z V J l c 3 V s d F R v V 2 9 y a 3 N o Z W V 0 I i B W Y W x 1 Z T 0 i b D A i I C 8 + P E V u d H J 5 I F R 5 c G U 9 I k F k Z G V k V G 9 E Y X R h T W 9 k Z W w i I F Z h b H V l P S J s M C I g L z 4 8 R W 5 0 c n k g V H l w Z T 0 i R m l s b E V y c m 9 y Q 2 9 k Z S I g V m F s d W U 9 I n N V b m t u b 3 d u I i A v P j x F b n R y e S B U e X B l P S J G a W x s T G F z d F V w Z G F 0 Z W Q i I F Z h b H V l P S J k M j A y M i 0 w N i 0 y M V Q y M T o x N z o w M i 4 2 O T E 4 N j Q 0 W i I g L z 4 8 R W 5 0 c n k g V H l w Z T 0 i R m l s b F N 0 Y X R 1 c y I g V m F s d W U 9 I n N D b 2 1 w b G V 0 Z S I g L z 4 8 L 1 N 0 Y W J s Z U V u d H J p Z X M + P C 9 J d G V t P j x J d G V t P j x J d G V t T G 9 j Y X R p b 2 4 + P E l 0 Z W 1 U e X B l P k Z v c m 1 1 b G E 8 L 0 l 0 Z W 1 U e X B l P j x J d G V t U G F 0 a D 5 T Z W N 0 a W 9 u M S 9 T d G F n a W 5 n J T I w L S U y M E N 1 c 3 R v b W V y c y 9 T b 3 V y Y 2 U 8 L 0 l 0 Z W 1 Q Y X R o P j w v S X R l b U x v Y 2 F 0 a W 9 u P j x T d G F i b G V F b n R y a W V z I C 8 + P C 9 J d G V t P j x J d G V t P j x J d G V t T G 9 j Y X R p b 2 4 + P E l 0 Z W 1 U e X B l P k Z v c m 1 1 b G E 8 L 0 l 0 Z W 1 U e X B l P j x J d G V t U G F 0 a D 5 T Z W N 0 a W 9 u M S 9 D d X N 0 b 2 1 l c n M 8 L 0 l 0 Z W 1 Q Y X R o P j w v S X R l b U x v Y 2 F 0 a W 9 u P j x T d G F i b G V F b n R y a W V z P j x F b n R y e S B U e X B l P S J R d W V y e U d y b 3 V w S U Q i I F Z h b H V l P S J z Y j E 2 Y T I 0 Y T I t O T Q 3 Y i 0 0 N m Y y L W F m Z j Y t M T g 2 N j c z M D A 3 Z m Y w I i A v P j x F b n R y e S B U e X B l P S J G a W x s R W 5 h Y m x l Z C I g V m F s d W U 9 I m w w I i A v P j x F b n R y e S B U e X B l P S J G a W x s T 2 J q Z W N 0 V H l w Z S I g V m F s d W U 9 I n N D b 2 5 u Z W N 0 a W 9 u T 2 5 s e S I g L z 4 8 R W 5 0 c n k g V H l w Z T 0 i R m l s b F R v R G F 0 Y U 1 v Z G V s R W 5 h Y m x l Z C I g V m F s d W U 9 I m w x I i A v P j x F b n R y e S B U e X B l P S J J c 1 B y a X Z h d G U i I F Z h b H V l P S J s M C I g L z 4 8 R W 5 0 c n k g V H l w Z T 0 i Q n V m Z m V y T m V 4 d F J l Z n J l c 2 g i I F Z h b H V l P S J s M C I g L z 4 8 R W 5 0 c n k g V H l w Z T 0 i U m V z d W x 0 V H l w Z S I g V m F s d W U 9 I n N F e G N l c H R p b 2 4 i I C 8 + P E V u d H J 5 I F R 5 c G U 9 I k 5 h b W V V c G R h d G V k Q W Z 0 Z X J G a W x s I i B W Y W x 1 Z T 0 i b D A i I C 8 + P E V u d H J 5 I F R 5 c G U 9 I k 5 h d m l n Y X R p b 2 5 T d G V w T m F t Z S I g V m F s d W U 9 I n N O Y X Z p Z 2 F 0 a W 9 u I i A v P j x F b n R y e S B U e X B l P S J G a W x s Z W R D b 2 1 w b G V 0 Z V J l c 3 V s d F R v V 2 9 y a 3 N o Z W V 0 I i B W Y W x 1 Z T 0 i b D A i I C 8 + P E V u d H J 5 I F R 5 c G U 9 I k F k Z G V k V G 9 E Y X R h T W 9 k Z W w i I F Z h b H V l P S J s M S I g L z 4 8 R W 5 0 c n k g V H l w Z T 0 i R m l s b E N v d W 5 0 I i B W Y W x 1 Z T 0 i b D E w I i A v P j x F b n R y e S B U e X B l P S J G a W x s R X J y b 3 J D b 2 R l I i B W Y W x 1 Z T 0 i c 1 V u a 2 5 v d 2 4 i I C 8 + P E V u d H J 5 I F R 5 c G U 9 I k Z p b G x F c n J v c k N v d W 5 0 I i B W Y W x 1 Z T 0 i b D A i I C 8 + P E V u d H J 5 I F R 5 c G U 9 I k Z p b G x M Y X N 0 V X B k Y X R l Z C I g V m F s d W U 9 I m Q y M D I y L T A 2 L T I y V D I y O j Q z O j M y L j k 3 N j M z N z l a I i A v P j x F b n R y e S B U e X B l P S J G a W x s Q 2 9 s d W 1 u V H l w Z X M i I F Z h b H V l P S J z Q X d Z R 0 J n W U c i I C 8 + P E V u d H J 5 I F R 5 c G U 9 I k Z p b G x D b 2 x 1 b W 5 O Y W 1 l c y I g V m F s d W U 9 I n N b J n F 1 b 3 Q 7 Q 3 V z d G 9 t Z X I g S U Q m c X V v d D s s J n F 1 b 3 Q 7 R m l y c 3 Q g T m F t Z S Z x d W 9 0 O y w m c X V v d D t M Y X N 0 I E 5 h b W U m c X V v d D s s J n F 1 b 3 Q 7 Q 2 l 0 e S Z x d W 9 0 O y w m c X V v d D t Q c m 9 2 a W 5 j Z S Z x d W 9 0 O y w m c X V v d D t D b 3 V u d H J 5 J n F 1 b 3 Q 7 X S I g L z 4 8 R W 5 0 c n k g V H l w Z T 0 i U X V l c n l J R C I g V m F s d W U 9 I n M 2 N j Y 5 Z m U 3 Y y 0 5 Y T R l L T Q 5 N W M t Y j l l M y 0 x M T U z N z M y M D c y O D I 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0 N 1 c 3 R v b W V y c y 9 D a G F u Z 2 V k I F R 5 c G U u e 0 N 1 c 3 R v b W V y I E l E L D B 9 J n F 1 b 3 Q 7 L C Z x d W 9 0 O 1 N l Y 3 R p b 2 4 x L 0 N 1 c 3 R v b W V y c y 9 D a G F u Z 2 V k I F R 5 c G U u e 0 Z p c n N 0 I E 5 h b W U s M X 0 m c X V v d D s s J n F 1 b 3 Q 7 U 2 V j d G l v b j E v Q 3 V z d G 9 t Z X J z L 0 N o Y W 5 n Z W Q g V H l w Z S 5 7 T G F z d C B O Y W 1 l L D J 9 J n F 1 b 3 Q 7 L C Z x d W 9 0 O 1 N l Y 3 R p b 2 4 x L 0 N 1 c 3 R v b W V y c y 9 D a G F u Z 2 V k I F R 5 c G U u e 0 N p d H k s M 3 0 m c X V v d D s s J n F 1 b 3 Q 7 U 2 V j d G l v b j E v Q 3 V z d G 9 t Z X J z L 0 N o Y W 5 n Z W Q g V H l w Z S 5 7 U H J v d m l u Y 2 U s N H 0 m c X V v d D s s J n F 1 b 3 Q 7 U 2 V j d G l v b j E v Q 3 V z d G 9 t Z X J z L 0 N o Y W 5 n Z W Q g V H l w Z S 5 7 Q 2 9 1 b n R y e S w 1 f S Z x d W 9 0 O 1 0 s J n F 1 b 3 Q 7 Q 2 9 s d W 1 u Q 2 9 1 b n Q m c X V v d D s 6 N i w m c X V v d D t L Z X l D b 2 x 1 b W 5 O Y W 1 l c y Z x d W 9 0 O z p b X S w m c X V v d D t D b 2 x 1 b W 5 J Z G V u d G l 0 a W V z J n F 1 b 3 Q 7 O l s m c X V v d D t T Z W N 0 a W 9 u M S 9 D d X N 0 b 2 1 l c n M v Q 2 h h b m d l Z C B U e X B l L n t D d X N 0 b 2 1 l c i B J R C w w f S Z x d W 9 0 O y w m c X V v d D t T Z W N 0 a W 9 u M S 9 D d X N 0 b 2 1 l c n M v Q 2 h h b m d l Z C B U e X B l L n t G a X J z d C B O Y W 1 l L D F 9 J n F 1 b 3 Q 7 L C Z x d W 9 0 O 1 N l Y 3 R p b 2 4 x L 0 N 1 c 3 R v b W V y c y 9 D a G F u Z 2 V k I F R 5 c G U u e 0 x h c 3 Q g T m F t Z S w y f S Z x d W 9 0 O y w m c X V v d D t T Z W N 0 a W 9 u M S 9 D d X N 0 b 2 1 l c n M v Q 2 h h b m d l Z C B U e X B l L n t D a X R 5 L D N 9 J n F 1 b 3 Q 7 L C Z x d W 9 0 O 1 N l Y 3 R p b 2 4 x L 0 N 1 c 3 R v b W V y c y 9 D a G F u Z 2 V k I F R 5 c G U u e 1 B y b 3 Z p b m N l L D R 9 J n F 1 b 3 Q 7 L C Z x d W 9 0 O 1 N l Y 3 R p b 2 4 x L 0 N 1 c 3 R v b W V y c y 9 D a G F u Z 2 V k I F R 5 c G U u e 0 N v d W 5 0 c n k s N X 0 m c X V v d D t d L C Z x d W 9 0 O 1 J l b G F 0 a W 9 u c 2 h p c E l u Z m 8 m c X V v d D s 6 W 1 1 9 I i A v P j w v U 3 R h Y m x l R W 5 0 c m l l c z 4 8 L 0 l 0 Z W 0 + P E l 0 Z W 0 + P E l 0 Z W 1 M b 2 N h d G l v b j 4 8 S X R l b V R 5 c G U + R m 9 y b X V s Y T w v S X R l b V R 5 c G U + P E l 0 Z W 1 Q Y X R o P l N l Y 3 R p b 2 4 x L 0 N 1 c 3 R v b W V y c y 9 T b 3 V y Y 2 U 8 L 0 l 0 Z W 1 Q Y X R o P j w v S X R l b U x v Y 2 F 0 a W 9 u P j x T d G F i b G V F b n R y a W V z I C 8 + P C 9 J d G V t P j x J d G V t P j x J d G V t T G 9 j Y X R p b 2 4 + P E l 0 Z W 1 U e X B l P k Z v c m 1 1 b G E 8 L 0 l 0 Z W 1 U e X B l P j x J d G V t U G F 0 a D 5 T Z W N 0 a W 9 u M S 9 D d X N 0 b 2 1 l c n M v Q 2 h h b m d l Z C U y M F R 5 c G U 8 L 0 l 0 Z W 1 Q Y X R o P j w v S X R l b U x v Y 2 F 0 a W 9 u P j x T d G F i b G V F b n R y a W V z I C 8 + P C 9 J d G V t P j x J d G V t P j x J d G V t T G 9 j Y X R p b 2 4 + P E l 0 Z W 1 U e X B l P k Z v c m 1 1 b G E 8 L 0 l 0 Z W 1 U e X B l P j x J d G V t U G F 0 a D 5 T Z W N 0 a W 9 u M S 9 C d W R n Z X R z L 0 N o Y W 5 n Z W Q l M j B U e X B l P C 9 J d G V t U G F 0 a D 4 8 L 0 l 0 Z W 1 M b 2 N h d G l v b j 4 8 U 3 R h Y m x l R W 5 0 c m l l c y A v P j w v S X R l b T 4 8 S X R l b T 4 8 S X R l b U x v Y 2 F 0 a W 9 u P j x J d G V t V H l w Z T 5 G b 3 J t d W x h P C 9 J d G V t V H l w Z T 4 8 S X R l b V B h d G g + U 2 V j d G l v b j E v S k V E Z X R h a W w 8 L 0 l 0 Z W 1 Q Y X R o P j w v S X R l b U x v Y 2 F 0 a W 9 u P j x T d G F i b G V F b n R y a W V z P j x F b n R y e S B U e X B l P S J R d W V y e U d y b 3 V w S U Q i I F Z h b H V l P S J z Y j E 2 Y T I 0 Y T I t O T Q 3 Y i 0 0 N m Y y L W F m Z j Y t M T g 2 N j c z M D A 3 Z m Y w I i A v P j x F b n R y e S B U e X B l P S J G a W x s R W 5 h Y m x l Z C I g V m F s d W U 9 I m w w I i A v P j x F b n R y e S B U e X B l P S J G a W x s T 2 J q Z W N 0 V H l w Z S I g V m F s d W U 9 I n N D b 2 5 u Z W N 0 a W 9 u T 2 5 s e S I g L z 4 8 R W 5 0 c n k g V H l w Z T 0 i R m l s b F R v R G F 0 Y U 1 v Z G V s R W 5 h Y m x l Z C I g V m F s d W U 9 I m w x I i A v P j x F b n R y e S B U e X B l P S J J c 1 B y a X Z h d G U i I F Z h b H V l P S J s M C I g L z 4 8 R W 5 0 c n k g V H l w Z T 0 i Q n V m Z m V y T m V 4 d F J l Z n J l c 2 g i I F Z h b H V l P S J s M C I g L z 4 8 R W 5 0 c n k g V H l w Z T 0 i U m V z d W x 0 V H l w Z S I g V m F s d W U 9 I n N F e G N l c H R p b 2 4 i I C 8 + P E V u d H J 5 I F R 5 c G U 9 I k 5 h b W V V c G R h d G V k Q W Z 0 Z X J G a W x s I i B W Y W x 1 Z T 0 i b D A i I C 8 + P E V u d H J 5 I F R 5 c G U 9 I k 5 h d m l n Y X R p b 2 5 T d G V w T m F t Z S I g V m F s d W U 9 I n N O Y X Z p Z 2 F 0 a W 9 u I i A v P j x F b n R y e S B U e X B l P S J G a W x s Z W R D b 2 1 w b G V 0 Z V J l c 3 V s d F R v V 2 9 y a 3 N o Z W V 0 I i B W Y W x 1 Z T 0 i b D A i I C 8 + P E V u d H J 5 I F R 5 c G U 9 I k F k Z G V k V G 9 E Y X R h T W 9 k Z W w i I F Z h b H V l P S J s M S I g L z 4 8 R W 5 0 c n k g V H l w Z T 0 i R m l s b E N v d W 5 0 I i B W Y W x 1 Z T 0 i b D E 3 O D M i I C 8 + P E V u d H J 5 I F R 5 c G U 9 I k Z p b G x F c n J v c k N v Z G U i I F Z h b H V l P S J z V W 5 r b m 9 3 b i I g L z 4 8 R W 5 0 c n k g V H l w Z T 0 i R m l s b E V y c m 9 y Q 2 9 1 b n Q i I F Z h b H V l P S J s M C I g L z 4 8 R W 5 0 c n k g V H l w Z T 0 i R m l s b E x h c 3 R V c G R h d G V k I i B W Y W x 1 Z T 0 i Z D I w M j I t M D Y t M j J U M j I 6 N D M 6 M z I u O T g z M z Y w M l o i I C 8 + P E V u d H J 5 I F R 5 c G U 9 I k Z p b G x D b 2 x 1 b W 5 U e X B l c y I g V m F s d W U 9 I n N C Z 1 l H I i A v P j x F b n R y e S B U e X B l P S J G a W x s Q 2 9 s d W 1 u T m F t Z X M i I F Z h b H V l P S J z W y Z x d W 9 0 O 1 J l Z i Z x d W 9 0 O y w m c X V v d D t E Z X N j c m l w d G l v b i Z x d W 9 0 O y w m c X V v d D t T b 3 V y Y 2 U g S m 9 1 c m 5 h b C Z x d W 9 0 O 1 0 i I C 8 + P E V u d H J 5 I F R 5 c G U 9 I l F 1 Z X J 5 S U Q i I F Z h b H V l P S J z O T Q 5 M T N l M j E t M j c y N i 0 0 O G M 3 L T k 5 O T U t N z g 5 N G N l Z W I x Y z I z 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K R U R l d G F p b C 9 D a G F u Z 2 V k I F R 5 c G U u e 1 J l Z i w w f S Z x d W 9 0 O y w m c X V v d D t T Z W N 0 a W 9 u M S 9 K R U R l d G F p b C 9 D a G F u Z 2 V k I F R 5 c G U u e 0 R l c 2 N y a X B 0 a W 9 u L D F 9 J n F 1 b 3 Q 7 L C Z x d W 9 0 O 1 N l Y 3 R p b 2 4 x L 0 p F R G V 0 Y W l s L 0 N o Y W 5 n Z W Q g V H l w Z S 5 7 U 2 9 1 c m N l I E p v d X J u Y W w s M n 0 m c X V v d D t d L C Z x d W 9 0 O 0 N v b H V t b k N v d W 5 0 J n F 1 b 3 Q 7 O j M s J n F 1 b 3 Q 7 S 2 V 5 Q 2 9 s d W 1 u T m F t Z X M m c X V v d D s 6 W 1 0 s J n F 1 b 3 Q 7 Q 2 9 s d W 1 u S W R l b n R p d G l l c y Z x d W 9 0 O z p b J n F 1 b 3 Q 7 U 2 V j d G l v b j E v S k V E Z X R h a W w v Q 2 h h b m d l Z C B U e X B l L n t S Z W Y s M H 0 m c X V v d D s s J n F 1 b 3 Q 7 U 2 V j d G l v b j E v S k V E Z X R h a W w v Q 2 h h b m d l Z C B U e X B l L n t E Z X N j c m l w d G l v b i w x f S Z x d W 9 0 O y w m c X V v d D t T Z W N 0 a W 9 u M S 9 K R U R l d G F p b C 9 D a G F u Z 2 V k I F R 5 c G U u e 1 N v d X J j Z S B K b 3 V y b m F s L D J 9 J n F 1 b 3 Q 7 X S w m c X V v d D t S Z W x h d G l v b n N o a X B J b m Z v J n F 1 b 3 Q 7 O l t d f S I g L z 4 8 L 1 N 0 Y W J s Z U V u d H J p Z X M + P C 9 J d G V t P j x J d G V t P j x J d G V t T G 9 j Y X R p b 2 4 + P E l 0 Z W 1 U e X B l P k Z v c m 1 1 b G E 8 L 0 l 0 Z W 1 U e X B l P j x J d G V t U G F 0 a D 5 T Z W N 0 a W 9 u M S 9 K R U R l d G F p b C 9 T b 3 V y Y 2 U 8 L 0 l 0 Z W 1 Q Y X R o P j w v S X R l b U x v Y 2 F 0 a W 9 u P j x T d G F i b G V F b n R y a W V z I C 8 + P C 9 J d G V t P j x J d G V t P j x J d G V t T G 9 j Y X R p b 2 4 + P E l 0 Z W 1 U e X B l P k Z v c m 1 1 b G E 8 L 0 l 0 Z W 1 U e X B l P j x J d G V t U G F 0 a D 5 T Z W N 0 a W 9 u M S 9 K R U R l d G F p b C 9 S Z W 1 v d m V k J T I w T 3 R o Z X I l M j B D b 2 x 1 b W 5 z P C 9 J d G V t U G F 0 a D 4 8 L 0 l 0 Z W 1 M b 2 N h d G l v b j 4 8 U 3 R h Y m x l R W 5 0 c m l l c y A v P j w v S X R l b T 4 8 S X R l b T 4 8 S X R l b U x v Y 2 F 0 a W 9 u P j x J d G V t V H l w Z T 5 G b 3 J t d W x h P C 9 J d G V t V H l w Z T 4 8 S X R l b V B h d G g + U 2 V j d G l v b j E v S k V E Z X R h a W w v U m V t b 3 Z l Z C U y M E R 1 c G x p Y 2 F 0 Z X M 8 L 0 l 0 Z W 1 Q Y X R o P j w v S X R l b U x v Y 2 F 0 a W 9 u P j x T d G F i b G V F b n R y a W V z I C 8 + P C 9 J d G V t P j x J d G V t P j x J d G V t T G 9 j Y X R p b 2 4 + P E l 0 Z W 1 U e X B l P k Z v c m 1 1 b G E 8 L 0 l 0 Z W 1 U e X B l P j x J d G V t U G F 0 a D 5 T Z W N 0 a W 9 u M S 9 K R U R l d G F p b C 9 J b n N l c n R l Z C U y M E Z p c n N 0 J T I w Q 2 h h c m F j d G V y c z w v S X R l b V B h d G g + P C 9 J d G V t T G 9 j Y X R p b 2 4 + P F N 0 Y W J s Z U V u d H J p Z X M g L z 4 8 L 0 l 0 Z W 0 + P E l 0 Z W 0 + P E l 0 Z W 1 M b 2 N h d G l v b j 4 8 S X R l b V R 5 c G U + R m 9 y b X V s Y T w v S X R l b V R 5 c G U + P E l 0 Z W 1 Q Y X R o P l N l Y 3 R p b 2 4 x L 0 p F R G V 0 Y W l s L 1 J l b m F t Z W Q l M j B D b 2 x 1 b W 5 z P C 9 J d G V t U G F 0 a D 4 8 L 0 l 0 Z W 1 M b 2 N h d G l v b j 4 8 U 3 R h Y m x l R W 5 0 c m l l c y A v P j w v S X R l b T 4 8 S X R l b T 4 8 S X R l b U x v Y 2 F 0 a W 9 u P j x J d G V t V H l w Z T 5 G b 3 J t d W x h P C 9 J d G V t V H l w Z T 4 8 S X R l b V B h d G g + U 2 V j d G l v b j E v S k V E Z X R h a W w v Q 2 h h b m d l Z C U y M F R 5 c G U 8 L 0 l 0 Z W 1 Q Y X R o P j w v S X R l b U x v Y 2 F 0 a W 9 u P j x T d G F i b G V F b n R y a W V z I C 8 + P C 9 J d G V t P j x J d G V t P j x J d G V t T G 9 j Y X R p b 2 4 + P E l 0 Z W 1 U e X B l P k Z v c m 1 1 b G E 8 L 0 l 0 Z W 1 U e X B l P j x J d G V t U G F 0 a D 5 T Z W N 0 a W 9 u M S 9 U c m F u c 2 F j d G l v b n M v U m V t b 3 Z l Z C U y M E N v b H V t b n M 8 L 0 l 0 Z W 1 Q Y X R o P j w v S X R l b U x v Y 2 F 0 a W 9 u P j x T d G F i b G V F b n R y a W V z I C 8 + P C 9 J d G V t P j x J d G V t P j x J d G V t T G 9 j Y X R p b 2 4 + P E l 0 Z W 1 U e X B l P k Z v c m 1 1 b G E 8 L 0 l 0 Z W 1 U e X B l P j x J d G V t U G F 0 a D 5 T Z W N 0 a W 9 u M S 9 T d G F y d E R h d G U 8 L 0 l 0 Z W 1 Q Y X R o P j w v S X R l b U x v Y 2 F 0 a W 9 u P j x T d G F i b G V F b n R y a W V z P j x F b n R y e S B U e X B l P S J R d W V y e U d y b 3 V w S U Q i I F Z h b H V l P S J z N D M 1 N z Y x M 2 E t Y W I y O S 0 0 N j J h L W F l Y T A t N D h k M W F m M 2 Q 5 N W I 4 I i A v P j x F b n R y e S B U e X B l P S J G a W x s R W 5 h Y m x l Z C I g V m F s d W U 9 I m w w I i A v P j x F b n R y e S B U e X B l P S J G a W x s T 2 J q Z W N 0 V H l w Z S I g V m F s d W U 9 I n N D b 2 5 u Z W N 0 a W 9 u T 2 5 s e S I g L z 4 8 R W 5 0 c n k g V H l w Z T 0 i R m l s b F R v R G F 0 Y U 1 v Z G V s R W 5 h Y m x l Z C I g V m F s d W U 9 I m w w I i A v P j x F b n R y e S B U e X B l P S J J c 1 B y a X Z h d G U i I F Z h b H V l P S J s M C I g L z 4 8 R W 5 0 c n k g V H l w Z T 0 i T m F 2 a W d h d G l v b l N 0 Z X B O Y W 1 l I i B W Y W x 1 Z T 0 i c 0 5 h d m l n Y X R p b 2 4 i I C 8 + P E V u d H J 5 I F R 5 c G U 9 I k 5 h b W V V c G R h d G V k Q W Z 0 Z X J G a W x s I i B W Y W x 1 Z T 0 i b D E i I C 8 + P E V u d H J 5 I F R 5 c G U 9 I l J l c 3 V s d F R 5 c G U i I F Z h b H V l P S J z R X h j Z X B 0 a W 9 u I i A v P j x F b n R y e S B U e X B l P S J C d W Z m Z X J O Z X h 0 U m V m c m V z a C I g V m F s d W U 9 I m w w I i A v P j x F b n R y e S B U e X B l P S J G a W x s Z W R D b 2 1 w b G V 0 Z V J l c 3 V s d F R v V 2 9 y a 3 N o Z W V 0 I i B W Y W x 1 Z T 0 i b D A i I C 8 + P E V u d H J 5 I F R 5 c G U 9 I k F k Z G V k V G 9 E Y X R h T W 9 k Z W w i I F Z h b H V l P S J s M C I g L z 4 8 R W 5 0 c n k g V H l w Z T 0 i R m l s b E V y c m 9 y Q 2 9 k Z S I g V m F s d W U 9 I n N V b m t u b 3 d u I i A v P j x F b n R y e S B U e X B l P S J G a W x s T G F z d F V w Z G F 0 Z W Q i I F Z h b H V l P S J k M j A y M i 0 w N i 0 y M V Q y M j o x N z o w M C 4 3 M z c 0 O T I 1 W i I g L z 4 8 R W 5 0 c n k g V H l w Z T 0 i R m l s b F N 0 Y X R 1 c y I g V m F s d W U 9 I n N D b 2 1 w b G V 0 Z S I g L z 4 8 L 1 N 0 Y W J s Z U V u d H J p Z X M + P C 9 J d G V t P j x J d G V t P j x J d G V t T G 9 j Y X R p b 2 4 + P E l 0 Z W 1 U e X B l P k Z v c m 1 1 b G E 8 L 0 l 0 Z W 1 U e X B l P j x J d G V t U G F 0 a D 5 T Z W N 0 a W 9 u M S 9 T d G F y d E R h d G U v U 2 9 1 c m N l P C 9 J d G V t U G F 0 a D 4 8 L 0 l 0 Z W 1 M b 2 N h d G l v b j 4 8 U 3 R h Y m x l R W 5 0 c m l l c y A v P j w v S X R l b T 4 8 S X R l b T 4 8 S X R l b U x v Y 2 F 0 a W 9 u P j x J d G V t V H l w Z T 5 G b 3 J t d W x h P C 9 J d G V t V H l w Z T 4 8 S X R l b V B h d G g + U 2 V j d G l v b j E v U 3 R h c n R E Y X R l L 1 J l b W 9 2 Z W Q l M j B P d G h l c i U y M E N v b H V t b n M 8 L 0 l 0 Z W 1 Q Y X R o P j w v S X R l b U x v Y 2 F 0 a W 9 u P j x T d G F i b G V F b n R y a W V z I C 8 + P C 9 J d G V t P j x J d G V t P j x J d G V t T G 9 j Y X R p b 2 4 + P E l 0 Z W 1 U e X B l P k Z v c m 1 1 b G E 8 L 0 l 0 Z W 1 U e X B l P j x J d G V t U G F 0 a D 5 T Z W N 0 a W 9 u M S 9 T d G F y d E R h d G U v R m l s d G V y Z W Q l M j B S b 3 d z P C 9 J d G V t U G F 0 a D 4 8 L 0 l 0 Z W 1 M b 2 N h d G l v b j 4 8 U 3 R h Y m x l R W 5 0 c m l l c y A v P j w v S X R l b T 4 8 S X R l b T 4 8 S X R l b U x v Y 2 F 0 a W 9 u P j x J d G V t V H l w Z T 5 G b 3 J t d W x h P C 9 J d G V t V H l w Z T 4 8 S X R l b V B h d G g + U 2 V j d G l v b j E v U 3 R h c n R E Y X R l L 0 N h b G N 1 b G F 0 Z W Q l M j B T d G F y d C U y M G 9 m J T I w W W V h c j w v S X R l b V B h d G g + P C 9 J d G V t T G 9 j Y X R p b 2 4 + P F N 0 Y W J s Z U V u d H J p Z X M g L z 4 8 L 0 l 0 Z W 0 + P E l 0 Z W 0 + P E l 0 Z W 1 M b 2 N h d G l v b j 4 8 S X R l b V R 5 c G U + R m 9 y b X V s Y T w v S X R l b V R 5 c G U + P E l 0 Z W 1 Q Y X R o P l N l Y 3 R p b 2 4 x L 1 N 0 Y X J 0 R G F 0 Z S 9 S Z W 1 v d m V k J T I w R H V w b G l j Y X R l c z w v S X R l b V B h d G g + P C 9 J d G V t T G 9 j Y X R p b 2 4 + P F N 0 Y W J s Z U V u d H J p Z X M g L z 4 8 L 0 l 0 Z W 0 + P E l 0 Z W 0 + P E l 0 Z W 1 M b 2 N h d G l v b j 4 8 S X R l b V R 5 c G U + R m 9 y b X V s Y T w v S X R l b V R 5 c G U + P E l 0 Z W 1 Q Y X R o P l N l Y 3 R p b 2 4 x L 1 N 0 Y X J 0 R G F 0 Z S 9 D a G F u Z 2 V k J T I w V H l w Z T w v S X R l b V B h d G g + P C 9 J d G V t T G 9 j Y X R p b 2 4 + P F N 0 Y W J s Z U V u d H J p Z X M g L z 4 8 L 0 l 0 Z W 0 + P E l 0 Z W 0 + P E l 0 Z W 1 M b 2 N h d G l v b j 4 8 S X R l b V R 5 c G U + R m 9 y b X V s Y T w v S X R l b V R 5 c G U + P E l 0 Z W 1 Q Y X R o P l N l Y 3 R p b 2 4 x L 1 N 0 Y X J 0 R G F 0 Z S 9 E Y X R l P C 9 J d G V t U G F 0 a D 4 8 L 0 l 0 Z W 1 M b 2 N h d G l v b j 4 8 U 3 R h Y m x l R W 5 0 c m l l c y A v P j w v S X R l b T 4 8 S X R l b T 4 8 S X R l b U x v Y 2 F 0 a W 9 u P j x J d G V t V H l w Z T 5 G b 3 J t d W x h P C 9 J d G V t V H l w Z T 4 8 S X R l b V B h d G g + U 2 V j d G l v b j E v R W 5 k R G F 0 Z T w v S X R l b V B h d G g + P C 9 J d G V t T G 9 j Y X R p b 2 4 + P F N 0 Y W J s Z U V u d H J p Z X M + P E V u d H J 5 I F R 5 c G U 9 I l F 1 Z X J 5 R 3 J v d X B J R C I g V m F s d W U 9 I n M 0 M z U 3 N j E z Y S 1 h Y j I 5 L T Q 2 M m E t Y W V h M C 0 0 O G Q x Y W Y z Z D k 1 Y j g i I C 8 + P E V u d H J 5 I F R 5 c G U 9 I k x v Y W R l Z F R v Q W 5 h b H l z a X N T Z X J 2 a W N l c y I g V m F s d W U 9 I m w w I i A v P j x F b n R y e S B U e X B l P S J G a W x s U 3 R h d H V z I i B W Y W x 1 Z T 0 i c 0 N v b X B s Z X R l I i A v P j x F b n R y e S B U e X B l P S J G a W x s T G F z d F V w Z G F 0 Z W Q i I F Z h b H V l P S J k M j A y M i 0 w N i 0 y M V Q y M j o x N z o w M C 4 3 M z c 0 O T I 1 W i I g L z 4 8 R W 5 0 c n k g V H l w Z T 0 i R m l s b E V y c m 9 y Q 2 9 k Z S I g V m F s d W U 9 I n N V b m t u b 3 d u I i A v P j x F b n R y e S B U e X B l P S J B Z G R l Z F R v R G F 0 Y U 1 v Z G V s I i B W Y W x 1 Z T 0 i b D A i I C 8 + P E V u d H J 5 I F R 5 c G U 9 I k Z p b G x F b m F i b G V k I i B W Y W x 1 Z T 0 i b D A i I C 8 + P E V u d H J 5 I F R 5 c G U 9 I k Z p b G x P Y m p l Y 3 R U e X B l I i B W Y W x 1 Z T 0 i c 0 N v b m 5 l Y 3 R p b 2 5 P b m x 5 I i A v P j x F b n R y e S B U e X B l P S J G a W x s V G 9 E Y X R h T W 9 k Z W x F b m F i b G V k I i B W Y W x 1 Z T 0 i b D A i I C 8 + P E V u d H J 5 I F R 5 c G U 9 I k l z U H J p d m F 0 Z S I g V m F s d W U 9 I m w w I i A v P j x F b n R y e S B U e X B l P S J O Y X Z p Z 2 F 0 a W 9 u U 3 R l c E 5 h b W U i I F Z h b H V l P S J z T m F 2 a W d h d G l v b i I g L z 4 8 R W 5 0 c n k g V H l w Z T 0 i T m F t Z V V w Z G F 0 Z W R B Z n R l c k Z p b G w i I F Z h b H V l P S J s M S I g L z 4 8 R W 5 0 c n k g V H l w Z T 0 i U m V z d W x 0 V H l w Z S I g V m F s d W U 9 I n N F e G N l c H R p b 2 4 i I C 8 + P E V u d H J 5 I F R 5 c G U 9 I k J 1 Z m Z l c k 5 l e H R S Z W Z y Z X N o I i B W Y W x 1 Z T 0 i b D A i I C 8 + P E V u d H J 5 I F R 5 c G U 9 I k Z p b G x l Z E N v b X B s Z X R l U m V z d W x 0 V G 9 X b 3 J r c 2 h l Z X Q i I F Z h b H V l P S J s M C I g L z 4 8 L 1 N 0 Y W J s Z U V u d H J p Z X M + P C 9 J d G V t P j x J d G V t P j x J d G V t T G 9 j Y X R p b 2 4 + P E l 0 Z W 1 U e X B l P k Z v c m 1 1 b G E 8 L 0 l 0 Z W 1 U e X B l P j x J d G V t U G F 0 a D 5 T Z W N 0 a W 9 u M S 9 F b m R E Y X R l L 1 N v d X J j Z T w v S X R l b V B h d G g + P C 9 J d G V t T G 9 j Y X R p b 2 4 + P F N 0 Y W J s Z U V u d H J p Z X M g L z 4 8 L 0 l 0 Z W 0 + P E l 0 Z W 0 + P E l 0 Z W 1 M b 2 N h d G l v b j 4 8 S X R l b V R 5 c G U + R m 9 y b X V s Y T w v S X R l b V R 5 c G U + P E l 0 Z W 1 Q Y X R o P l N l Y 3 R p b 2 4 x L 0 V u Z E R h d G U v U m V t b 3 Z l Z C U y M E 9 0 a G V y J T I w Q 2 9 s d W 1 u c z w v S X R l b V B h d G g + P C 9 J d G V t T G 9 j Y X R p b 2 4 + P F N 0 Y W J s Z U V u d H J p Z X M g L z 4 8 L 0 l 0 Z W 0 + P E l 0 Z W 0 + P E l 0 Z W 1 M b 2 N h d G l v b j 4 8 S X R l b V R 5 c G U + R m 9 y b X V s Y T w v S X R l b V R 5 c G U + P E l 0 Z W 1 Q Y X R o P l N l Y 3 R p b 2 4 x L 0 V u Z E R h d G U v R m l s d G V y Z W Q l M j B S b 3 d z P C 9 J d G V t U G F 0 a D 4 8 L 0 l 0 Z W 1 M b 2 N h d G l v b j 4 8 U 3 R h Y m x l R W 5 0 c m l l c y A v P j w v S X R l b T 4 8 S X R l b T 4 8 S X R l b U x v Y 2 F 0 a W 9 u P j x J d G V t V H l w Z T 5 G b 3 J t d W x h P C 9 J d G V t V H l w Z T 4 8 S X R l b V B h d G g + U 2 V j d G l v b j E v R W 5 k R G F 0 Z S 9 S Z W 1 v d m V k J T I w R H V w b G l j Y X R l c z w v S X R l b V B h d G g + P C 9 J d G V t T G 9 j Y X R p b 2 4 + P F N 0 Y W J s Z U V u d H J p Z X M g L z 4 8 L 0 l 0 Z W 0 + P E l 0 Z W 0 + P E l 0 Z W 1 M b 2 N h d G l v b j 4 8 S X R l b V R 5 c G U + R m 9 y b X V s Y T w v S X R l b V R 5 c G U + P E l 0 Z W 1 Q Y X R o P l N l Y 3 R p b 2 4 x L 0 V u Z E R h d G U v Q 2 h h b m d l Z C U y M F R 5 c G U 8 L 0 l 0 Z W 1 Q Y X R o P j w v S X R l b U x v Y 2 F 0 a W 9 u P j x T d G F i b G V F b n R y a W V z I C 8 + P C 9 J d G V t P j x J d G V t P j x J d G V t T G 9 j Y X R p b 2 4 + P E l 0 Z W 1 U e X B l P k Z v c m 1 1 b G E 8 L 0 l 0 Z W 1 U e X B l P j x J d G V t U G F 0 a D 5 T Z W N 0 a W 9 u M S 9 F b m R E Y X R l L 0 R h d G U 8 L 0 l 0 Z W 1 Q Y X R o P j w v S X R l b U x v Y 2 F 0 a W 9 u P j x T d G F i b G V F b n R y a W V z I C 8 + P C 9 J d G V t P j x J d G V t P j x J d G V t T G 9 j Y X R p b 2 4 + P E l 0 Z W 1 U e X B l P k Z v c m 1 1 b G E 8 L 0 l 0 Z W 1 U e X B l P j x J d G V t U G F 0 a D 5 T Z W N 0 a W 9 u M S 9 D Y W x l b m R h c j w v S X R l b V B h d G g + P C 9 J d G V t T G 9 j Y X R p b 2 4 + P F N 0 Y W J s Z U V u d H J p Z X M + P E V u d H J 5 I F R 5 c G U 9 I l F 1 Z X J 5 R 3 J v d X B J R C I g V m F s d W U 9 I n N i M T Z h M j R h M i 0 5 N D d i L T Q 2 Z j I t Y W Z m N i 0 x O D Y 2 N z M w M D d m Z j A i I C 8 + P E V u d H J 5 I F R 5 c G U 9 I k Z p b G x F b m F i b G V k I i B W Y W x 1 Z T 0 i b D A i I C 8 + P E V u d H J 5 I F R 5 c G U 9 I k Z p b G x P Y m p l Y 3 R U e X B l I i B W Y W x 1 Z T 0 i c 1 B p d m 9 0 V G F i b G U i I C 8 + P E V u d H J 5 I F R 5 c G U 9 I k Z p b G x U b 0 R h d G F N b 2 R l b E V u Y W J s Z W Q i I F Z h b H V l P S J s M S I g L z 4 8 R W 5 0 c n k g V H l w Z T 0 i S X N Q c m l 2 Y X R l I i B W Y W x 1 Z T 0 i b D A i I C 8 + P E V u d H J 5 I F R 5 c G U 9 I k J 1 Z m Z l c k 5 l e H R S Z W Z y Z X N o I i B W Y W x 1 Z T 0 i b D A i I C 8 + P E V u d H J 5 I F R 5 c G U 9 I l J l c 3 V s d F R 5 c G U i I F Z h b H V l P S J z R X h j Z X B 0 a W 9 u I i A v P j x F b n R y e S B U e X B l P S J O Y W 1 l V X B k Y X R l Z E F m d G V y R m l s b C I g V m F s d W U 9 I m w w I i A v P j x F b n R y e S B U e X B l P S J O Y X Z p Z 2 F 0 a W 9 u U 3 R l c E 5 h b W U i I F Z h b H V l P S J z T m F 2 a W d h d G l v b i I g L z 4 8 R W 5 0 c n k g V H l w Z T 0 i R m l s b G V k Q 2 9 t c G x l d G V S Z X N 1 b H R U b 1 d v c m t z a G V l d C I g V m F s d W U 9 I m w w I i A v P j x F b n R y e S B U e X B l P S J G a W x s U 3 R h d H V z I i B W Y W x 1 Z T 0 i c 0 N v b X B s Z X R l I i A v P j x F b n R y e S B U e X B l P S J G a W x s Q 2 9 s d W 1 u T m F t Z X M i I F Z h b H V l P S J z W y Z x d W 9 0 O 0 R h d G U m c X V v d D s s J n F 1 b 3 Q 7 W W V h c i Z x d W 9 0 O y w m c X V v d D t R d W F y d G V y J n F 1 b 3 Q 7 L C Z x d W 9 0 O 0 1 v b n R o J n F 1 b 3 Q 7 L C Z x d W 9 0 O 0 1 v b n R o I E 5 h b W U m c X V v d D t d I i A v P j x F b n R y e S B U e X B l P S J G a W x s Q 2 9 s d W 1 u V H l w Z X M i I F Z h b H V l P S J z Q 1 F N R E F 3 W T 0 i I C 8 + P E V u d H J 5 I F R 5 c G U 9 I k Z p b G x M Y X N 0 V X B k Y X R l Z C I g V m F s d W U 9 I m Q y M D I y L T A 2 L T I y V D I y O j Q z O j M y L j k 4 O T g 1 M T B a I i A v P j x F b n R y e S B U e X B l P S J G a W x s R X J y b 3 J D b 3 V u d C I g V m F s d W U 9 I m w w I i A v P j x F b n R y e S B U e X B l P S J G a W x s R X J y b 3 J D b 2 R l I i B W Y W x 1 Z T 0 i c 1 V u a 2 5 v d 2 4 i I C 8 + P E V u d H J 5 I F R 5 c G U 9 I k Z p b G x D b 3 V u d C I g V m F s d W U 9 I m w x M D k 2 I i A v P j x F b n R y e S B U e X B l P S J Q a X Z v d E 9 i a m V j d E 5 h b W U i I F Z h b H V l P S J z Q l M h c H R f Q m F s Y W 5 j Z V 9 T a G V l d C I g L z 4 8 R W 5 0 c n k g V H l w Z T 0 i U X V l c n l J R C I g V m F s d W U 9 I n N m Y j A w N W V m M y 0 1 Z G Q y L T R h Z G M t Y j U 5 N i 1 l O D E 5 N T Q y M D Y x Y T Q i I C 8 + P E V u d H J 5 I F R 5 c G U 9 I k F k Z G V k V G 9 E Y X R h T W 9 k Z W w i I F Z h b H V l P S J s M S I g L z 4 8 R W 5 0 c n k g V H l w Z T 0 i U m V s Y X R p b 2 5 z a G l w S W 5 m b 0 N v b n R h a W 5 l c i I g V m F s d W U 9 I n N 7 J n F 1 b 3 Q 7 Y 2 9 s d W 1 u Q 2 9 1 b n Q m c X V v d D s 6 N S w m c X V v d D t r Z X l D b 2 x 1 b W 5 O Y W 1 l c y Z x d W 9 0 O z p b X S w m c X V v d D t x d W V y e V J l b G F 0 a W 9 u c 2 h p c H M m c X V v d D s 6 W 1 0 s J n F 1 b 3 Q 7 Y 2 9 s d W 1 u S W R l b n R p d G l l c y Z x d W 9 0 O z p b J n F 1 b 3 Q 7 U 2 V j d G l v b j E v Q 2 F s Z W 5 k Y X I v Q 2 h h b m d l Z C B U e X B l M S 5 7 R G F 0 Z S w w f S Z x d W 9 0 O y w m c X V v d D t T Z W N 0 a W 9 u M S 9 D Y W x l b m R h c i 9 D a G F u Z 2 V k I F R 5 c G U x L n t Z Z W F y L D F 9 J n F 1 b 3 Q 7 L C Z x d W 9 0 O 1 N l Y 3 R p b 2 4 x L 0 N h b G V u Z G F y L 0 N o Y W 5 n Z W Q g V H l w Z T E u e 1 F 1 Y X J 0 Z X I s M n 0 m c X V v d D s s J n F 1 b 3 Q 7 U 2 V j d G l v b j E v Q 2 F s Z W 5 k Y X I v Q 2 h h b m d l Z C B U e X B l M S 5 7 T W 9 u d G g s M 3 0 m c X V v d D s s J n F 1 b 3 Q 7 U 2 V j d G l v b j E v Q 2 F s Z W 5 k Y X I v Q 2 h h b m d l Z C B U e X B l M S 5 7 T W 9 u d G g g T m F t Z S w 0 f S Z x d W 9 0 O 1 0 s J n F 1 b 3 Q 7 Q 2 9 s d W 1 u Q 2 9 1 b n Q m c X V v d D s 6 N S w m c X V v d D t L Z X l D b 2 x 1 b W 5 O Y W 1 l c y Z x d W 9 0 O z p b X S w m c X V v d D t D b 2 x 1 b W 5 J Z G V u d G l 0 a W V z J n F 1 b 3 Q 7 O l s m c X V v d D t T Z W N 0 a W 9 u M S 9 D Y W x l b m R h c i 9 D a G F u Z 2 V k I F R 5 c G U x L n t E Y X R l L D B 9 J n F 1 b 3 Q 7 L C Z x d W 9 0 O 1 N l Y 3 R p b 2 4 x L 0 N h b G V u Z G F y L 0 N o Y W 5 n Z W Q g V H l w Z T E u e 1 l l Y X I s M X 0 m c X V v d D s s J n F 1 b 3 Q 7 U 2 V j d G l v b j E v Q 2 F s Z W 5 k Y X I v Q 2 h h b m d l Z C B U e X B l M S 5 7 U X V h c n R l c i w y f S Z x d W 9 0 O y w m c X V v d D t T Z W N 0 a W 9 u M S 9 D Y W x l b m R h c i 9 D a G F u Z 2 V k I F R 5 c G U x L n t N b 2 5 0 a C w z f S Z x d W 9 0 O y w m c X V v d D t T Z W N 0 a W 9 u M S 9 D Y W x l b m R h c i 9 D a G F u Z 2 V k I F R 5 c G U x L n t N b 2 5 0 a C B O Y W 1 l L D R 9 J n F 1 b 3 Q 7 X S w m c X V v d D t S Z W x h d G l v b n N o a X B J b m Z v J n F 1 b 3 Q 7 O l t d f S I g L z 4 8 L 1 N 0 Y W J s Z U V u d H J p Z X M + P C 9 J d G V t P j x J d G V t P j x J d G V t T G 9 j Y X R p b 2 4 + P E l 0 Z W 1 U e X B l P k Z v c m 1 1 b G E 8 L 0 l 0 Z W 1 U e X B l P j x J d G V t U G F 0 a D 5 T Z W N 0 a W 9 u M S 9 D Y W x l b m R h c i 9 T b 3 V y Y 2 U 8 L 0 l 0 Z W 1 Q Y X R o P j w v S X R l b U x v Y 2 F 0 a W 9 u P j x T d G F i b G V F b n R y a W V z I C 8 + P C 9 J d G V t P j x J d G V t P j x J d G V t T G 9 j Y X R p b 2 4 + P E l 0 Z W 1 U e X B l P k Z v c m 1 1 b G E 8 L 0 l 0 Z W 1 U e X B l P j x J d G V t U G F 0 a D 5 T Z W N 0 a W 9 u M S 9 D Y W x l b m R h c i 9 D b 2 5 2 Z X J 0 Z W Q l M j B 0 b y U y M F R h Y m x l P C 9 J d G V t U G F 0 a D 4 8 L 0 l 0 Z W 1 M b 2 N h d G l v b j 4 8 U 3 R h Y m x l R W 5 0 c m l l c y A v P j w v S X R l b T 4 8 S X R l b T 4 8 S X R l b U x v Y 2 F 0 a W 9 u P j x J d G V t V H l w Z T 5 G b 3 J t d W x h P C 9 J d G V t V H l w Z T 4 8 S X R l b V B h d G g + U 2 V j d G l v b j E v Q 2 F s Z W 5 k Y X I v U m V u Y W 1 l Z C U y M E N v b H V t b n M 8 L 0 l 0 Z W 1 Q Y X R o P j w v S X R l b U x v Y 2 F 0 a W 9 u P j x T d G F i b G V F b n R y a W V z I C 8 + P C 9 J d G V t P j x J d G V t P j x J d G V t T G 9 j Y X R p b 2 4 + P E l 0 Z W 1 U e X B l P k Z v c m 1 1 b G E 8 L 0 l 0 Z W 1 U e X B l P j x J d G V t U G F 0 a D 5 T Z W N 0 a W 9 u M S 9 D Y W x l b m R h c i 9 D a G F u Z 2 V k J T I w V H l w Z T w v S X R l b V B h d G g + P C 9 J d G V t T G 9 j Y X R p b 2 4 + P F N 0 Y W J s Z U V u d H J p Z X M g L z 4 8 L 0 l 0 Z W 0 + P E l 0 Z W 0 + P E l 0 Z W 1 M b 2 N h d G l v b j 4 8 S X R l b V R 5 c G U + R m 9 y b X V s Y T w v S X R l b V R 5 c G U + P E l 0 Z W 1 Q Y X R o P l N l Y 3 R p b 2 4 x L 0 N h b G V u Z G F y L 0 l u c 2 V y d G V k J T I w W W V h c j w v S X R l b V B h d G g + P C 9 J d G V t T G 9 j Y X R p b 2 4 + P F N 0 Y W J s Z U V u d H J p Z X M g L z 4 8 L 0 l 0 Z W 0 + P E l 0 Z W 0 + P E l 0 Z W 1 M b 2 N h d G l v b j 4 8 S X R l b V R 5 c G U + R m 9 y b X V s Y T w v S X R l b V R 5 c G U + P E l 0 Z W 1 Q Y X R o P l N l Y 3 R p b 2 4 x L 0 N h b G V u Z G F y L 0 l u c 2 V y d G V k J T I w U X V h c n R l c j w v S X R l b V B h d G g + P C 9 J d G V t T G 9 j Y X R p b 2 4 + P F N 0 Y W J s Z U V u d H J p Z X M g L z 4 8 L 0 l 0 Z W 0 + P E l 0 Z W 0 + P E l 0 Z W 1 M b 2 N h d G l v b j 4 8 S X R l b V R 5 c G U + R m 9 y b X V s Y T w v S X R l b V R 5 c G U + P E l 0 Z W 1 Q Y X R o P l N l Y 3 R p b 2 4 x L 0 N h b G V u Z G F y L 0 l u c 2 V y d G V k J T I w T W 9 u d G g 8 L 0 l 0 Z W 1 Q Y X R o P j w v S X R l b U x v Y 2 F 0 a W 9 u P j x T d G F i b G V F b n R y a W V z I C 8 + P C 9 J d G V t P j x J d G V t P j x J d G V t T G 9 j Y X R p b 2 4 + P E l 0 Z W 1 U e X B l P k Z v c m 1 1 b G E 8 L 0 l 0 Z W 1 U e X B l P j x J d G V t U G F 0 a D 5 T Z W N 0 a W 9 u M S 9 D Y W x l b m R h c i 9 J b n N l c n R l Z C U y M E 1 v b n R o J T I w T m F t Z T w v S X R l b V B h d G g + P C 9 J d G V t T G 9 j Y X R p b 2 4 + P F N 0 Y W J s Z U V u d H J p Z X M g L z 4 8 L 0 l 0 Z W 0 + P E l 0 Z W 0 + P E l 0 Z W 1 M b 2 N h d G l v b j 4 8 S X R l b V R 5 c G U + R m 9 y b X V s Y T w v S X R l b V R 5 c G U + P E l 0 Z W 1 Q Y X R o P l N l Y 3 R p b 2 4 x L 0 N h b G V u Z G F y L 0 V 4 d H J h Y 3 R l Z C U y M E Z p c n N 0 J T I w Q 2 h h c m F j d G V y c z w v S X R l b V B h d G g + P C 9 J d G V t T G 9 j Y X R p b 2 4 + P F N 0 Y W J s Z U V u d H J p Z X M g L z 4 8 L 0 l 0 Z W 0 + P E l 0 Z W 0 + P E l 0 Z W 1 M b 2 N h d G l v b j 4 8 S X R l b V R 5 c G U + R m 9 y b X V s Y T w v S X R l b V R 5 c G U + P E l 0 Z W 1 Q Y X R o P l N l Y 3 R p b 2 4 x L 0 N h b G V u Z G F y L 0 N o Y W 5 n Z W Q l M j B U e X B l M T w v S X R l b V B h d G g + P C 9 J d G V t T G 9 j Y X R p b 2 4 + P F N 0 Y W J s Z U V u d H J p Z X M g L z 4 8 L 0 l 0 Z W 0 + P E l 0 Z W 0 + P E l 0 Z W 1 M b 2 N h d G l v b j 4 8 S X R l b V R 5 c G U + R m 9 y b X V s Y T w v S X R l b V R 5 c G U + P E l 0 Z W 1 Q Y X R o P l N l Y 3 R p b 2 4 x L 1 9 I Z W x w Z X J z P C 9 J d G V t U G F 0 a D 4 8 L 0 l 0 Z W 1 M b 2 N h d G l v b j 4 8 U 3 R h Y m x l R W 5 0 c m l l c z 4 8 R W 5 0 c n k g V H l w Z T 0 i S X N Q c m l 2 Y X R l I i B W Y W x 1 Z T 0 i b D A i I C 8 + P E V u d H J 5 I F R 5 c G U 9 I l F 1 Z X J 5 R 3 J v d X B J R C I g V m F s d W U 9 I n M z N T Z k Y j E 5 O S 1 h Y T k 0 L T R k Y W Y t Y T V i N y 0 4 Z T J l N G N k N m Q z Y W M i I C 8 + P E V u d H J 5 I F R 5 c G U 9 I k Z p b G x F b m F i b G V k I i B W Y W x 1 Z T 0 i b D A i I C 8 + P E V u d H J 5 I F R 5 c G U 9 I k Z p b G x P Y m p l Y 3 R U e X B l I i B W Y W x 1 Z T 0 i c 1 B p d m 9 0 V G F i b G U i I C 8 + P E V u d H J 5 I F R 5 c G U 9 I k Z p b G x U b 0 R h d G F N b 2 R l b E V u Y W J s Z W Q i I F Z h b H V l P S J s M S I g L z 4 8 R W 5 0 c n k g V H l w Z T 0 i Q n V m Z m V y T m V 4 d F J l Z n J l c 2 g i I F Z h b H V l P S J s M C 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U m V s Y X R p b 2 5 z a G l w S W 5 m b 0 N v b n R h a W 5 l c i I g V m F s d W U 9 I n N 7 J n F 1 b 3 Q 7 Y 2 9 s d W 1 u Q 2 9 1 b n Q m c X V v d D s 6 M S w m c X V v d D t r Z X l D b 2 x 1 b W 5 O Y W 1 l c y Z x d W 9 0 O z p b X S w m c X V v d D t x d W V y e V J l b G F 0 a W 9 u c 2 h p c H M m c X V v d D s 6 W 1 0 s J n F 1 b 3 Q 7 Y 2 9 s d W 1 u S W R l b n R p d G l l c y Z x d W 9 0 O z p b J n F 1 b 3 Q 7 U 2 V j d G l v b j E v X 0 h l b H B l c n M v Q 2 h h b m d l Z C B U e X B l L n t N Z W F z d X J l c y w w f S Z x d W 9 0 O 1 0 s J n F 1 b 3 Q 7 Q 2 9 s d W 1 u Q 2 9 1 b n Q m c X V v d D s 6 M S w m c X V v d D t L Z X l D b 2 x 1 b W 5 O Y W 1 l c y Z x d W 9 0 O z p b X S w m c X V v d D t D b 2 x 1 b W 5 J Z G V u d G l 0 a W V z J n F 1 b 3 Q 7 O l s m c X V v d D t T Z W N 0 a W 9 u M S 9 f S G V s c G V y c y 9 D a G F u Z 2 V k I F R 5 c G U u e 0 1 l Y X N 1 c m V z L D B 9 J n F 1 b 3 Q 7 X S w m c X V v d D t S Z W x h d G l v b n N o a X B J b m Z v J n F 1 b 3 Q 7 O l t d f S I g L z 4 8 R W 5 0 c n k g V H l w Z T 0 i R m l s b F N 0 Y X R 1 c y I g V m F s d W U 9 I n N D b 2 1 w b G V 0 Z S I g L z 4 8 R W 5 0 c n k g V H l w Z T 0 i R m l s b E N v b H V t b k 5 h b W V z I i B W Y W x 1 Z T 0 i c 1 s m c X V v d D t N Z W F z d X J l c y Z x d W 9 0 O 1 0 i I C 8 + P E V u d H J 5 I F R 5 c G U 9 I k Z p b G x D b 2 x 1 b W 5 U e X B l c y I g V m F s d W U 9 I n N C Z z 0 9 I i A v P j x F b n R y e S B U e X B l P S J G a W x s T G F z d F V w Z G F 0 Z W Q i I F Z h b H V l P S J k M j A y M i 0 w N i 0 y M l Q y M j o 0 M z o z M i 4 5 O T Q 4 N T A x W i I g L z 4 8 R W 5 0 c n k g V H l w Z T 0 i R m l s b E V y c m 9 y Q 2 9 1 b n Q i I F Z h b H V l P S J s M C I g L z 4 8 R W 5 0 c n k g V H l w Z T 0 i R m l s b E V y c m 9 y Q 2 9 k Z S I g V m F s d W U 9 I n N V b m t u b 3 d u I i A v P j x F b n R y e S B U e X B l P S J G a W x s Q 2 9 1 b n Q i I F Z h b H V l P S J s M C I g L z 4 8 R W 5 0 c n k g V H l w Z T 0 i U X V l c n l J R C I g V m F s d W U 9 I n M 3 O T h m M D k 3 M y 0 4 Z D N j L T Q 3 N z M t Y W Y x Z i 0 5 M 2 E 3 Y W Z i O T Y 4 Z D M i I C 8 + P E V u d H J 5 I F R 5 c G U 9 I k F k Z G V k V G 9 E Y X R h T W 9 k Z W w i I F Z h b H V l P S J s M S I g L z 4 8 R W 5 0 c n k g V H l w Z T 0 i U G l 2 b 3 R P Y m p l Y 3 R O Y W 1 l I i B W Y W x 1 Z T 0 i c 0 l T I E V C S V R E Q S F w d F 9 J b m N v b W V f U 3 R h d G V t Z W 5 0 I i A v P j w v U 3 R h Y m x l R W 5 0 c m l l c z 4 8 L 0 l 0 Z W 0 + P E l 0 Z W 0 + P E l 0 Z W 1 M b 2 N h d G l v b j 4 8 S X R l b V R 5 c G U + R m 9 y b X V s Y T w v S X R l b V R 5 c G U + P E l 0 Z W 1 Q Y X R o P l N l Y 3 R p b 2 4 x L 1 9 I Z W x w Z X J z L 1 N v d X J j Z T w v S X R l b V B h d G g + P C 9 J d G V t T G 9 j Y X R p b 2 4 + P F N 0 Y W J s Z U V u d H J p Z X M g L z 4 8 L 0 l 0 Z W 0 + P E l 0 Z W 0 + P E l 0 Z W 1 M b 2 N h d G l v b j 4 8 S X R l b V R 5 c G U + R m 9 y b X V s Y T w v S X R l b V R 5 c G U + P E l 0 Z W 1 Q Y X R o P l N l Y 3 R p b 2 4 x L 1 9 I Z W x w Z X J z L 0 N o Y W 5 n Z W Q l M j B U e X B l P C 9 J d G V t U G F 0 a D 4 8 L 0 l 0 Z W 1 M b 2 N h d G l v b j 4 8 U 3 R h Y m x l R W 5 0 c m l l c y A v P j w v S X R l b T 4 8 S X R l b T 4 8 S X R l b U x v Y 2 F 0 a W 9 u P j x J d G V t V H l w Z T 5 G b 3 J t d W x h P C 9 J d G V t V H l w Z T 4 8 S X R l b V B h d G g + U 2 V j d G l v b j E v Q n V k Z 2 V 0 V H J h b n N m b 3 J t L 0 F k Z G V k J T I w Q 3 V z d G 9 t P C 9 J d G V t U G F 0 a D 4 8 L 0 l 0 Z W 1 M b 2 N h d G l v b j 4 8 U 3 R h Y m x l R W 5 0 c m l l c y A v P j w v S X R l b T 4 8 S X R l b T 4 8 S X R l b U x v Y 2 F 0 a W 9 u P j x J d G V t V H l w Z T 5 G b 3 J t d W x h P C 9 J d G V t V H l w Z T 4 8 S X R l b V B h d G g + U 2 V j d G l v b j E v Q n V k Z 2 V 0 V H J h b n N m b 3 J t L 1 J l b W 9 2 Z W Q l M j B D b 2 x 1 b W 5 z M T w v S X R l b V B h d G g + P C 9 J d G V t T G 9 j Y X R p b 2 4 + P F N 0 Y W J s Z U V u d H J p Z X M g L z 4 8 L 0 l 0 Z W 0 + P E l 0 Z W 0 + P E l 0 Z W 1 M b 2 N h d G l v b j 4 8 S X R l b V R 5 c G U + R m 9 y b X V s Y T w v S X R l b V R 5 c G U + P E l 0 Z W 1 Q Y X R o P l N l Y 3 R p b 2 4 x L 0 V B T W 9 u d G h z P C 9 J d G V t U G F 0 a D 4 8 L 0 l 0 Z W 1 M b 2 N h d G l v b j 4 8 U 3 R h Y m x l R W 5 0 c m l l c z 4 8 R W 5 0 c n k g V H l w Z T 0 i U X V l c n l H c m 9 1 c E l E I i B W Y W x 1 Z T 0 i c 2 I x N m E y N G E y L T k 0 N 2 I t N D Z m M i 1 h Z m Y 2 L T E 4 N j Y 3 M z A w N 2 Z m M C I g L z 4 8 R W 5 0 c n k g V H l w Z T 0 i R m l s b E V u Y W J s Z W Q i I F Z h b H V l P S J s M C I g L z 4 8 R W 5 0 c n k g V H l w Z T 0 i R m l s b E 9 i a m V j d F R 5 c G U i I F Z h b H V l P S J z Q 2 9 u b m V j d G l v b k 9 u b H k i I C 8 + P E V u d H J 5 I F R 5 c G U 9 I k Z p b G x U b 0 R h d G F N b 2 R l b E V u Y W J s Z W Q i I F Z h b H V l P S J s M S I g L z 4 8 R W 5 0 c n k g V H l w Z T 0 i S X N Q c m l 2 Y X R l I i B W Y W x 1 Z T 0 i b D A i I C 8 + P E V u d H J 5 I F R 5 c G U 9 I k 5 h d m l n Y X R p b 2 5 T d G V w T m F t Z S I g V m F s d W U 9 I n N O Y X Z p Z 2 F 0 a W 9 u I i A v P j x F b n R y e S B U e X B l P S J O Y W 1 l V X B k Y X R l Z E F m d G V y R m l s b C I g V m F s d W U 9 I m w w I i A v P j x F b n R y e S B U e X B l P S J S Z X N 1 b H R U e X B l I i B W Y W x 1 Z T 0 i c 0 V 4 Y 2 V w d G l v b i I g L z 4 8 R W 5 0 c n k g V H l w Z T 0 i Q n V m Z m V y T m V 4 d F J l Z n J l c 2 g i I F Z h b H V l P S J s M C I g L z 4 8 R W 5 0 c n k g V H l w Z T 0 i R m l s b G V k Q 2 9 t c G x l d G V S Z X N 1 b H R U b 1 d v c m t z a G V l d C I g V m F s d W U 9 I m w w I i A v P j x F b n R y e S B U e X B l P S J B Z G R l Z F R v R G F 0 Y U 1 v Z G V s I i B W Y W x 1 Z T 0 i b D E i I C 8 + P E V u d H J 5 I F R 5 c G U 9 I k Z p b G x D b 3 V u d C I g V m F s d W U 9 I m w x M i I g L z 4 8 R W 5 0 c n k g V H l w Z T 0 i R m l s b E V y c m 9 y Q 2 9 k Z S I g V m F s d W U 9 I n N V b m t u b 3 d u I i A v P j x F b n R y e S B U e X B l P S J G a W x s R X J y b 3 J D b 3 V u d C I g V m F s d W U 9 I m w w I i A v P j x F b n R y e S B U e X B l P S J G a W x s T G F z d F V w Z G F 0 Z W Q i I F Z h b H V l P S J k M j A y M i 0 w N i 0 y M 1 Q y M j o z M z o y N y 4 y M D I w N D I z W i I g L z 4 8 R W 5 0 c n k g V H l w Z T 0 i R m l s b E N v b H V t b l R 5 c G V z I i B W Y W x 1 Z T 0 i c 0 F 3 W T 0 i I C 8 + P E V u d H J 5 I F R 5 c G U 9 I k Z p b G x D b 2 x 1 b W 5 O Y W 1 l c y I g V m F s d W U 9 I n N b J n F 1 b 3 Q 7 T W 9 u d G g m c X V v d D s s J n F 1 b 3 Q 7 T W 9 u d G g g T m F t Z S 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0 V B T W 9 u d G h z L 0 N o Y W 5 n Z W Q g V H l w Z S 5 7 T W 9 u d G g s M H 0 m c X V v d D s s J n F 1 b 3 Q 7 U 2 V j d G l v b j E v R U F N b 2 5 0 a H M v Q 2 h h b m d l Z C B U e X B l L n t N b 2 5 0 a C B O Y W 1 l L D F 9 J n F 1 b 3 Q 7 X S w m c X V v d D t D b 2 x 1 b W 5 D b 3 V u d C Z x d W 9 0 O z o y L C Z x d W 9 0 O 0 t l e U N v b H V t b k 5 h b W V z J n F 1 b 3 Q 7 O l t d L C Z x d W 9 0 O 0 N v b H V t b k l k Z W 5 0 a X R p Z X M m c X V v d D s 6 W y Z x d W 9 0 O 1 N l Y 3 R p b 2 4 x L 0 V B T W 9 u d G h z L 0 N o Y W 5 n Z W Q g V H l w Z S 5 7 T W 9 u d G g s M H 0 m c X V v d D s s J n F 1 b 3 Q 7 U 2 V j d G l v b j E v R U F N b 2 5 0 a H M v Q 2 h h b m d l Z C B U e X B l L n t N b 2 5 0 a C B O Y W 1 l L D F 9 J n F 1 b 3 Q 7 X S w m c X V v d D t S Z W x h d G l v b n N o a X B J b m Z v J n F 1 b 3 Q 7 O l t d f S I g L z 4 8 L 1 N 0 Y W J s Z U V u d H J p Z X M + P C 9 J d G V t P j x J d G V t P j x J d G V t T G 9 j Y X R p b 2 4 + P E l 0 Z W 1 U e X B l P k Z v c m 1 1 b G E 8 L 0 l 0 Z W 1 U e X B l P j x J d G V t U G F 0 a D 5 T Z W N 0 a W 9 u M S 9 F Q U 1 v b n R o c y 9 T b 3 V y Y 2 U 8 L 0 l 0 Z W 1 Q Y X R o P j w v S X R l b U x v Y 2 F 0 a W 9 u P j x T d G F i b G V F b n R y a W V z I C 8 + P C 9 J d G V t P j x J d G V t P j x J d G V t T G 9 j Y X R p b 2 4 + P E l 0 Z W 1 U e X B l P k Z v c m 1 1 b G E 8 L 0 l 0 Z W 1 U e X B l P j x J d G V t U G F 0 a D 5 T Z W N 0 a W 9 u M S 9 F Q U 1 v b n R o c y 9 S Z W 1 v d m V k J T I w T 3 R o Z X I l M j B D b 2 x 1 b W 5 z P C 9 J d G V t U G F 0 a D 4 8 L 0 l 0 Z W 1 M b 2 N h d G l v b j 4 8 U 3 R h Y m x l R W 5 0 c m l l c y A v P j w v S X R l b T 4 8 S X R l b T 4 8 S X R l b U x v Y 2 F 0 a W 9 u P j x J d G V t V H l w Z T 5 G b 3 J t d W x h P C 9 J d G V t V H l w Z T 4 8 S X R l b V B h d G g + U 2 V j d G l v b j E v R U F N b 2 5 0 a H M v U m V t b 3 Z l Z C U y M E R 1 c G x p Y 2 F 0 Z X M 8 L 0 l 0 Z W 1 Q Y X R o P j w v S X R l b U x v Y 2 F 0 a W 9 u P j x T d G F i b G V F b n R y a W V z I C 8 + P C 9 J d G V t P j x J d G V t P j x J d G V t T G 9 j Y X R p b 2 4 + P E l 0 Z W 1 U e X B l P k Z v c m 1 1 b G E 8 L 0 l 0 Z W 1 U e X B l P j x J d G V t U G F 0 a D 5 T Z W N 0 a W 9 u M S 9 F Q U 1 v b n R o c y 9 D a G F u Z 2 V k J T I w V H l w Z T w v S X R l b V B h d G g + P C 9 J d G V t T G 9 j Y X R p b 2 4 + P F N 0 Y W J s Z U V u d H J p Z X M g L z 4 8 L 0 l 0 Z W 0 + P E l 0 Z W 0 + P E l 0 Z W 1 M b 2 N h d G l v b j 4 8 S X R l b V R 5 c G U + R m 9 y b X V s Y T w v S X R l b V R 5 c G U + P E l 0 Z W 1 Q Y X R o P l N l Y 3 R p b 2 4 x L 0 d l b m V y Y W w l M j B K b 3 V y b m F s P C 9 J d G V t U G F 0 a D 4 8 L 0 l 0 Z W 1 M b 2 N h d G l v b j 4 8 U 3 R h Y m x l R W 5 0 c m l l c z 4 8 R W 5 0 c n k g V H l w Z T 0 i S X N Q c m l 2 Y X R l I i B W Y W x 1 Z T 0 i b D A i I C 8 + P E V u d H J 5 I F R 5 c G U 9 I l F 1 Z X J 5 R 3 J v d X B J R C I g V m F s d W U 9 I n M z N T Z k Y j E 5 O S 1 h Y T k 0 L T R k Y W Y t Y T V i N y 0 4 Z T J l N G N k N m Q z Y W M i I C 8 + P E V u d H J 5 I F R 5 c G U 9 I k Z p b G x F b m F i b G V k I i B W Y W x 1 Z T 0 i b D A i I C 8 + P E V u d H J 5 I F R 5 c G U 9 I k Z p b G x P Y m p l Y 3 R U e X B l I i B W Y W x 1 Z T 0 i c 0 N v b m 5 l Y 3 R p b 2 5 P b m x 5 I i A v P j x F b n R y e S B U e X B l P S J G a W x s V G 9 E Y X R h T W 9 k Z W x F b m F i b G V k I i B W Y W x 1 Z T 0 i b D E i I C 8 + P E V u d H J 5 I F R 5 c G U 9 I k J 1 Z m Z l c k 5 l e H R S Z W Z y Z X N o I i B W Y W x 1 Z T 0 i b D A 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l J l b G F 0 a W 9 u c 2 h p c E l u Z m 9 D b 2 5 0 Y W l u Z X I i I F Z h b H V l P S J z e y Z x d W 9 0 O 2 N v b H V t b k N v d W 5 0 J n F 1 b 3 Q 7 O j E s J n F 1 b 3 Q 7 a 2 V 5 Q 2 9 s d W 1 u T m F t Z X M m c X V v d D s 6 W 1 0 s J n F 1 b 3 Q 7 c X V l c n l S Z W x h d G l v b n N o a X B z J n F 1 b 3 Q 7 O l t d L C Z x d W 9 0 O 2 N v b H V t b k l k Z W 5 0 a X R p Z X M m c X V v d D s 6 W y Z x d W 9 0 O 1 N l Y 3 R p b 2 4 x L 0 d l b m V y Y W w g S m 9 1 c m 5 h b C 9 D a G F u Z 2 V k I F R 5 c G U u e 0 1 l Y X N 1 c m V z L D B 9 J n F 1 b 3 Q 7 X S w m c X V v d D t D b 2 x 1 b W 5 D b 3 V u d C Z x d W 9 0 O z o x L C Z x d W 9 0 O 0 t l e U N v b H V t b k 5 h b W V z J n F 1 b 3 Q 7 O l t d L C Z x d W 9 0 O 0 N v b H V t b k l k Z W 5 0 a X R p Z X M m c X V v d D s 6 W y Z x d W 9 0 O 1 N l Y 3 R p b 2 4 x L 0 d l b m V y Y W w g S m 9 1 c m 5 h b C 9 D a G F u Z 2 V k I F R 5 c G U u e 0 1 l Y X N 1 c m V z L D B 9 J n F 1 b 3 Q 7 X S w m c X V v d D t S Z W x h d G l v b n N o a X B J b m Z v J n F 1 b 3 Q 7 O l t d f S I g L z 4 8 R W 5 0 c n k g V H l w Z T 0 i R m l s b E N v d W 5 0 I i B W Y W x 1 Z T 0 i b D A i I C 8 + P E V u d H J 5 I F R 5 c G U 9 I k Z p b G x T d G F 0 d X M i I F Z h b H V l P S J z Q 2 9 t c G x l d G U i I C 8 + P E V u d H J 5 I F R 5 c G U 9 I k Z p b G x D b 2 x 1 b W 5 O Y W 1 l c y I g V m F s d W U 9 I n N b J n F 1 b 3 Q 7 T W V h c 3 V y Z X M m c X V v d D t d I i A v P j x F b n R y e S B U e X B l P S J G a W x s Q 2 9 s d W 1 u V H l w Z X M i I F Z h b H V l P S J z Q m c 9 P S I g L z 4 8 R W 5 0 c n k g V H l w Z T 0 i R m l s b E x h c 3 R V c G R h d G V k I i B W Y W x 1 Z T 0 i Z D I w M j I t M D Y t M j R U M j I 6 M j I 6 N D Q u N z Y x M z M 3 M F o i I C 8 + P E V u d H J 5 I F R 5 c G U 9 I k Z p b G x F c n J v c k N v d W 5 0 I i B W Y W x 1 Z T 0 i b D A i I C 8 + P E V u d H J 5 I F R 5 c G U 9 I k Z p b G x F c n J v c k N v Z G U i I F Z h b H V l P S J z V W 5 r b m 9 3 b i I g L z 4 8 R W 5 0 c n k g V H l w Z T 0 i T G 9 h Z G V k V G 9 B b m F s e X N p c 1 N l c n Z p Y 2 V z I i B W Y W x 1 Z T 0 i b D A i I C 8 + P E V u d H J 5 I F R 5 c G U 9 I k F k Z G V k V G 9 E Y X R h T W 9 k Z W w i I F Z h b H V l P S J s M S I g L z 4 8 L 1 N 0 Y W J s Z U V u d H J p Z X M + P C 9 J d G V t P j x J d G V t P j x J d G V t T G 9 j Y X R p b 2 4 + P E l 0 Z W 1 U e X B l P k Z v c m 1 1 b G E 8 L 0 l 0 Z W 1 U e X B l P j x J d G V t U G F 0 a D 5 T Z W N 0 a W 9 u M S 9 H Z W 5 l c m F s J T I w S m 9 1 c m 5 h b C 9 T b 3 V y Y 2 U 8 L 0 l 0 Z W 1 Q Y X R o P j w v S X R l b U x v Y 2 F 0 a W 9 u P j x T d G F i b G V F b n R y a W V z I C 8 + P C 9 J d G V t P j x J d G V t P j x J d G V t T G 9 j Y X R p b 2 4 + P E l 0 Z W 1 U e X B l P k Z v c m 1 1 b G E 8 L 0 l 0 Z W 1 U e X B l P j x J d G V t U G F 0 a D 5 T Z W N 0 a W 9 u M S 9 H Z W 5 l c m F s J T I w S m 9 1 c m 5 h b C 9 D a G F u Z 2 V k J T I w V H l w Z T w v S X R l b V B h d G g + P C 9 J d G V t T G 9 j Y X R p b 2 4 + P F N 0 Y W J s Z U V u d H J p Z X M g L z 4 8 L 0 l 0 Z W 0 + P E l 0 Z W 0 + P E l 0 Z W 1 M b 2 N h d G l v b j 4 8 S X R l b V R 5 c G U + R m 9 y b X V s Y T w v S X R l b V R 5 c G U + P E l 0 Z W 1 Q Y X R o P l N l Y 3 R p b 2 4 x L 0 l u Y 2 9 t Z S U y M F N 0 Y X R l b W V u d D w v S X R l b V B h d G g + P C 9 J d G V t T G 9 j Y X R p b 2 4 + P F N 0 Y W J s Z U V u d H J p Z X M + P E V u d H J 5 I F R 5 c G U 9 I k l z U H J p d m F 0 Z S I g V m F s d W U 9 I m w w I i A v P j x F b n R y e S B U e X B l P S J R d W V y e U d y b 3 V w S U Q i I F Z h b H V l P S J z M z U 2 Z G I x O T k t Y W E 5 N C 0 0 Z G F m L W E 1 Y j c t O G U y Z T R j Z D Z k M 2 F j I i A v P j x F b n R y e S B U e X B l P S J G a W x s R W 5 h Y m x l Z C I g V m F s d W U 9 I m w w I i A v P j x F b n R y e S B U e X B l P S J G a W x s T 2 J q Z W N 0 V H l w Z S I g V m F s d W U 9 I n N Q a X Z v d F R h Y m x l I i A v P j x F b n R y e S B U e X B l P S J G a W x s V G 9 E Y X R h T W 9 k Z W x F b m F i b G V k I i B W Y W x 1 Z T 0 i b D E i I C 8 + P E V u d H J 5 I F R 5 c G U 9 I k J 1 Z m Z l c k 5 l e H R S Z W Z y Z X N o I i B W Y W x 1 Z T 0 i b D A 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F k Z G V k V G 9 E Y X R h T W 9 k Z W w i I F Z h b H V l P S J s M S I g L z 4 8 R W 5 0 c n k g V H l w Z T 0 i R m l s b E N v d W 5 0 I i B W Y W x 1 Z T 0 i b D A i I C 8 + P E V u d H J 5 I F R 5 c G U 9 I k Z p b G x F c n J v c k N v Z G U i I F Z h b H V l P S J z V W 5 r b m 9 3 b i I g L z 4 8 R W 5 0 c n k g V H l w Z T 0 i R m l s b E V y c m 9 y Q 2 9 1 b n Q i I F Z h b H V l P S J s M C I g L z 4 8 R W 5 0 c n k g V H l w Z T 0 i R m l s b E x h c 3 R V c G R h d G V k I i B W Y W x 1 Z T 0 i Z D I w M j I t M D Y t M j R U M j I 6 M j I 6 N D Q u N z Y 4 M z M 3 M 1 o i I C 8 + P E V u d H J 5 I F R 5 c G U 9 I k Z p b G x D b 2 x 1 b W 5 U e X B l c y I g V m F s d W U 9 I n N C Z z 0 9 I i A v P j x F b n R y e S B U e X B l P S J G a W x s Q 2 9 s d W 1 u T m F t Z X M i I F Z h b H V l P S J z W y Z x d W 9 0 O 0 1 l Y X N 1 c m V z J n F 1 b 3 Q 7 X S I g L z 4 8 R W 5 0 c n k g V H l w Z T 0 i R m l s b F N 0 Y X R 1 c y I g V m F s d W U 9 I n N D b 2 1 w b G V 0 Z S I g L z 4 8 R W 5 0 c n k g V H l w Z T 0 i T G 9 h Z G V k V G 9 B b m F s e X N p c 1 N l c n Z p Y 2 V z I i B W Y W x 1 Z T 0 i b D A i I C 8 + P E V u d H J 5 I F R 5 c G U 9 I l J l b G F 0 a W 9 u c 2 h p c E l u Z m 9 D b 2 5 0 Y W l u Z X I i I F Z h b H V l P S J z e y Z x d W 9 0 O 2 N v b H V t b k N v d W 5 0 J n F 1 b 3 Q 7 O j E s J n F 1 b 3 Q 7 a 2 V 5 Q 2 9 s d W 1 u T m F t Z X M m c X V v d D s 6 W 1 0 s J n F 1 b 3 Q 7 c X V l c n l S Z W x h d G l v b n N o a X B z J n F 1 b 3 Q 7 O l t d L C Z x d W 9 0 O 2 N v b H V t b k l k Z W 5 0 a X R p Z X M m c X V v d D s 6 W y Z x d W 9 0 O 1 N l Y 3 R p b 2 4 x L 0 l u Y 2 9 t Z S B T d G F 0 Z W 1 l b n Q v Q 2 h h b m d l Z C B U e X B l L n t N Z W F z d X J l c y w w f S Z x d W 9 0 O 1 0 s J n F 1 b 3 Q 7 Q 2 9 s d W 1 u Q 2 9 1 b n Q m c X V v d D s 6 M S w m c X V v d D t L Z X l D b 2 x 1 b W 5 O Y W 1 l c y Z x d W 9 0 O z p b X S w m c X V v d D t D b 2 x 1 b W 5 J Z G V u d G l 0 a W V z J n F 1 b 3 Q 7 O l s m c X V v d D t T Z W N 0 a W 9 u M S 9 J b m N v b W U g U 3 R h d G V t Z W 5 0 L 0 N o Y W 5 n Z W Q g V H l w Z S 5 7 T W V h c 3 V y Z X M s M H 0 m c X V v d D t d L C Z x d W 9 0 O 1 J l b G F 0 a W 9 u c 2 h p c E l u Z m 8 m c X V v d D s 6 W 1 1 9 I i A v P j x F b n R y e S B U e X B l P S J Q a X Z v d E 9 i a m V j d E 5 h b W U i I F Z h b H V l P S J z S V M g R U J J V E R B I X B 0 X 0 l u Y 2 9 t Z V 9 T d G F 0 Z W 1 l b n Q i I C 8 + P C 9 T d G F i b G V F b n R y a W V z P j w v S X R l b T 4 8 S X R l b T 4 8 S X R l b U x v Y 2 F 0 a W 9 u P j x J d G V t V H l w Z T 5 G b 3 J t d W x h P C 9 J d G V t V H l w Z T 4 8 S X R l b V B h d G g + U 2 V j d G l v b j E v S W 5 j b 2 1 l J T I w U 3 R h d G V t Z W 5 0 L 1 N v d X J j Z T w v S X R l b V B h d G g + P C 9 J d G V t T G 9 j Y X R p b 2 4 + P F N 0 Y W J s Z U V u d H J p Z X M g L z 4 8 L 0 l 0 Z W 0 + P E l 0 Z W 0 + P E l 0 Z W 1 M b 2 N h d G l v b j 4 8 S X R l b V R 5 c G U + R m 9 y b X V s Y T w v S X R l b V R 5 c G U + P E l 0 Z W 1 Q Y X R o P l N l Y 3 R p b 2 4 x L 0 l u Y 2 9 t Z S U y M F N 0 Y X R l b W V u d C 9 D a G F u Z 2 V k J T I w V H l w Z T w v S X R l b V B h d G g + P C 9 J d G V t T G 9 j Y X R p b 2 4 + P F N 0 Y W J s Z U V u d H J p Z X M g L z 4 8 L 0 l 0 Z W 0 + P E l 0 Z W 0 + P E l 0 Z W 1 M b 2 N h d G l v b j 4 8 S X R l b V R 5 c G U + R m 9 y b X V s Y T w v S X R l b V R 5 c G U + P E l 0 Z W 1 Q Y X R o P l N l Y 3 R p b 2 4 x L 0 J h b G F u Y 2 U l M j B T a G V l d D w v S X R l b V B h d G g + P C 9 J d G V t T G 9 j Y X R p b 2 4 + P F N 0 Y W J s Z U V u d H J p Z X M + P E V u d H J 5 I F R 5 c G U 9 I k l z U H J p d m F 0 Z S I g V m F s d W U 9 I m w w I i A v P j x F b n R y e S B U e X B l P S J R d W V y e U d y b 3 V w S U Q i I F Z h b H V l P S J z M z U 2 Z G I x O T k t Y W E 5 N C 0 0 Z G F m L W E 1 Y j c t O G U y Z T R j Z D Z k M 2 F j I i A v P j x F b n R y e S B U e X B l P S J G a W x s R W 5 h Y m x l Z C I g V m F s d W U 9 I m w w I i A v P j x F b n R y e S B U e X B l P S J G a W x s T 2 J q Z W N 0 V H l w Z S I g V m F s d W U 9 I n N D b 2 5 u Z W N 0 a W 9 u T 2 5 s e S I g L z 4 8 R W 5 0 c n k g V H l w Z T 0 i R m l s b F R v R G F 0 Y U 1 v Z G V s R W 5 h Y m x l Z C I g V m F s d W U 9 I m w x I i A v P j x F b n R y e S B U e X B l P S J C d W Z m Z X J O Z X h 0 U m V m c m V z a C I g V m F s d W U 9 I m w w 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S Z W x h d G l v b n N o a X B J b m Z v Q 2 9 u d G F p b m V y I i B W Y W x 1 Z T 0 i c 3 s m c X V v d D t j b 2 x 1 b W 5 D b 3 V u d C Z x d W 9 0 O z o x L C Z x d W 9 0 O 2 t l e U N v b H V t b k 5 h b W V z J n F 1 b 3 Q 7 O l t d L C Z x d W 9 0 O 3 F 1 Z X J 5 U m V s Y X R p b 2 5 z a G l w c y Z x d W 9 0 O z p b X S w m c X V v d D t j b 2 x 1 b W 5 J Z G V u d G l 0 a W V z J n F 1 b 3 Q 7 O l s m c X V v d D t T Z W N 0 a W 9 u M S 9 C Y W x h b m N l I F N o Z W V 0 L 0 N o Y W 5 n Z W Q g V H l w Z S 5 7 T W V h c 3 V y Z X M s M H 0 m c X V v d D t d L C Z x d W 9 0 O 0 N v b H V t b k N v d W 5 0 J n F 1 b 3 Q 7 O j E s J n F 1 b 3 Q 7 S 2 V 5 Q 2 9 s d W 1 u T m F t Z X M m c X V v d D s 6 W 1 0 s J n F 1 b 3 Q 7 Q 2 9 s d W 1 u S W R l b n R p d G l l c y Z x d W 9 0 O z p b J n F 1 b 3 Q 7 U 2 V j d G l v b j E v Q m F s Y W 5 j Z S B T a G V l d C 9 D a G F u Z 2 V k I F R 5 c G U u e 0 1 l Y X N 1 c m V z L D B 9 J n F 1 b 3 Q 7 X S w m c X V v d D t S Z W x h d G l v b n N o a X B J b m Z v J n F 1 b 3 Q 7 O l t d f S I g L z 4 8 R W 5 0 c n k g V H l w Z T 0 i R m l s b E N v d W 5 0 I i B W Y W x 1 Z T 0 i b D A i I C 8 + P E V u d H J 5 I F R 5 c G U 9 I k Z p b G x T d G F 0 d X M i I F Z h b H V l P S J z Q 2 9 t c G x l d G U i I C 8 + P E V u d H J 5 I F R 5 c G U 9 I k Z p b G x D b 2 x 1 b W 5 O Y W 1 l c y I g V m F s d W U 9 I n N b J n F 1 b 3 Q 7 T W V h c 3 V y Z X M m c X V v d D t d I i A v P j x F b n R y e S B U e X B l P S J G a W x s Q 2 9 s d W 1 u V H l w Z X M i I F Z h b H V l P S J z Q m c 9 P S I g L z 4 8 R W 5 0 c n k g V H l w Z T 0 i R m l s b E x h c 3 R V c G R h d G V k I i B W Y W x 1 Z T 0 i Z D I w M j I t M D Y t M j R U M j I 6 M j I 6 N D Q u N z c 1 M z M 1 N l o i I C 8 + P E V u d H J 5 I F R 5 c G U 9 I k Z p b G x F c n J v c k N v d W 5 0 I i B W Y W x 1 Z T 0 i b D A i I C 8 + P E V u d H J 5 I F R 5 c G U 9 I k Z p b G x F c n J v c k N v Z G U i I F Z h b H V l P S J z V W 5 r b m 9 3 b i I g L z 4 8 R W 5 0 c n k g V H l w Z T 0 i T G 9 h Z G V k V G 9 B b m F s e X N p c 1 N l c n Z p Y 2 V z I i B W Y W x 1 Z T 0 i b D A i I C 8 + P E V u d H J 5 I F R 5 c G U 9 I k F k Z G V k V G 9 E Y X R h T W 9 k Z W w i I F Z h b H V l P S J s M S I g L z 4 8 L 1 N 0 Y W J s Z U V u d H J p Z X M + P C 9 J d G V t P j x J d G V t P j x J d G V t T G 9 j Y X R p b 2 4 + P E l 0 Z W 1 U e X B l P k Z v c m 1 1 b G E 8 L 0 l 0 Z W 1 U e X B l P j x J d G V t U G F 0 a D 5 T Z W N 0 a W 9 u M S 9 C Y W x h b m N l J T I w U 2 h l Z X Q v U 2 9 1 c m N l P C 9 J d G V t U G F 0 a D 4 8 L 0 l 0 Z W 1 M b 2 N h d G l v b j 4 8 U 3 R h Y m x l R W 5 0 c m l l c y A v P j w v S X R l b T 4 8 S X R l b T 4 8 S X R l b U x v Y 2 F 0 a W 9 u P j x J d G V t V H l w Z T 5 G b 3 J t d W x h P C 9 J d G V t V H l w Z T 4 8 S X R l b V B h d G g + U 2 V j d G l v b j E v Q m F s Y W 5 j Z S U y M F N o Z W V 0 L 0 N o Y W 5 n Z W Q l M j B U e X B l P C 9 J d G V t U G F 0 a D 4 8 L 0 l 0 Z W 1 M b 2 N h d G l v b j 4 8 U 3 R h Y m x l R W 5 0 c m l l c y A v P j w v S X R l b T 4 8 S X R l b T 4 8 S X R l b U x v Y 2 F 0 a W 9 u P j x J d G V t V H l w Z T 5 G b 3 J t d W x h P C 9 J d G V t V H l w Z T 4 8 S X R l b V B h d G g + U 2 V j d G l v b j E v Q 2 F z a C U y M E Z s b 3 d z P C 9 J d G V t U G F 0 a D 4 8 L 0 l 0 Z W 1 M b 2 N h d G l v b j 4 8 U 3 R h Y m x l R W 5 0 c m l l c z 4 8 R W 5 0 c n k g V H l w Z T 0 i S X N Q c m l 2 Y X R l I i B W Y W x 1 Z T 0 i b D A i I C 8 + P E V u d H J 5 I F R 5 c G U 9 I l F 1 Z X J 5 R 3 J v d X B J R C I g V m F s d W U 9 I n M z N T Z k Y j E 5 O S 1 h Y T k 0 L T R k Y W Y t Y T V i N y 0 4 Z T J l N G N k N m Q z Y W M i I C 8 + P E V u d H J 5 I F R 5 c G U 9 I k Z p b G x F b m F i b G V k I i B W Y W x 1 Z T 0 i b D A i I C 8 + P E V u d H J 5 I F R 5 c G U 9 I k Z p b G x P Y m p l Y 3 R U e X B l I i B W Y W x 1 Z T 0 i c 0 N v b m 5 l Y 3 R p b 2 5 P b m x 5 I i A v P j x F b n R y e S B U e X B l P S J G a W x s V G 9 E Y X R h T W 9 k Z W x F b m F i b G V k I i B W Y W x 1 Z T 0 i b D E i I C 8 + P E V u d H J 5 I F R 5 c G U 9 I k J 1 Z m Z l c k 5 l e H R S Z W Z y Z X N o I i B W Y W x 1 Z T 0 i b D A 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F k Z G V k V G 9 E Y X R h T W 9 k Z W w i I F Z h b H V l P S J s M S I g L z 4 8 R W 5 0 c n k g V H l w Z T 0 i R m l s b E N v d W 5 0 I i B W Y W x 1 Z T 0 i b D A i I C 8 + P E V u d H J 5 I F R 5 c G U 9 I k Z p b G x F c n J v c k N v Z G U i I F Z h b H V l P S J z V W 5 r b m 9 3 b i I g L z 4 8 R W 5 0 c n k g V H l w Z T 0 i R m l s b E V y c m 9 y Q 2 9 1 b n Q i I F Z h b H V l P S J s M C I g L z 4 8 R W 5 0 c n k g V H l w Z T 0 i R m l s b E x h c 3 R V c G R h d G V k I i B W Y W x 1 Z T 0 i Z D I w M j I t M D Y t M j R U M j I 6 M j I 6 N D Q u N z g z M z c x M l o i I C 8 + P E V u d H J 5 I F R 5 c G U 9 I k Z p b G x D b 2 x 1 b W 5 U e X B l c y I g V m F s d W U 9 I n N C Z z 0 9 I i A v P j x F b n R y e S B U e X B l P S J G a W x s Q 2 9 s d W 1 u T m F t Z X M i I F Z h b H V l P S J z W y Z x d W 9 0 O 0 1 l Y X N 1 c m V z J n F 1 b 3 Q 7 X S I g L z 4 8 R W 5 0 c n k g V H l w Z T 0 i R m l s b F N 0 Y X R 1 c y I g V m F s d W U 9 I n N D b 2 1 w b G V 0 Z S I g L z 4 8 R W 5 0 c n k g V H l w Z T 0 i T G 9 h Z G V k V G 9 B b m F s e X N p c 1 N l c n Z p Y 2 V z I i B W Y W x 1 Z T 0 i b D A i I C 8 + P E V u d H J 5 I F R 5 c G U 9 I l J l b G F 0 a W 9 u c 2 h p c E l u Z m 9 D b 2 5 0 Y W l u Z X I i I F Z h b H V l P S J z e y Z x d W 9 0 O 2 N v b H V t b k N v d W 5 0 J n F 1 b 3 Q 7 O j E s J n F 1 b 3 Q 7 a 2 V 5 Q 2 9 s d W 1 u T m F t Z X M m c X V v d D s 6 W 1 0 s J n F 1 b 3 Q 7 c X V l c n l S Z W x h d G l v b n N o a X B z J n F 1 b 3 Q 7 O l t d L C Z x d W 9 0 O 2 N v b H V t b k l k Z W 5 0 a X R p Z X M m c X V v d D s 6 W y Z x d W 9 0 O 1 N l Y 3 R p b 2 4 x L 0 N h c 2 g g R m x v d 3 M v Q 2 h h b m d l Z C B U e X B l L n t N Z W F z d X J l c y w w f S Z x d W 9 0 O 1 0 s J n F 1 b 3 Q 7 Q 2 9 s d W 1 u Q 2 9 1 b n Q m c X V v d D s 6 M S w m c X V v d D t L Z X l D b 2 x 1 b W 5 O Y W 1 l c y Z x d W 9 0 O z p b X S w m c X V v d D t D b 2 x 1 b W 5 J Z G V u d G l 0 a W V z J n F 1 b 3 Q 7 O l s m c X V v d D t T Z W N 0 a W 9 u M S 9 D Y X N o I E Z s b 3 d z L 0 N o Y W 5 n Z W Q g V H l w Z S 5 7 T W V h c 3 V y Z X M s M H 0 m c X V v d D t d L C Z x d W 9 0 O 1 J l b G F 0 a W 9 u c 2 h p c E l u Z m 8 m c X V v d D s 6 W 1 1 9 I i A v P j w v U 3 R h Y m x l R W 5 0 c m l l c z 4 8 L 0 l 0 Z W 0 + P E l 0 Z W 0 + P E l 0 Z W 1 M b 2 N h d G l v b j 4 8 S X R l b V R 5 c G U + R m 9 y b X V s Y T w v S X R l b V R 5 c G U + P E l 0 Z W 1 Q Y X R o P l N l Y 3 R p b 2 4 x L 0 N h c 2 g l M j B G b G 9 3 c y 9 T b 3 V y Y 2 U 8 L 0 l 0 Z W 1 Q Y X R o P j w v S X R l b U x v Y 2 F 0 a W 9 u P j x T d G F i b G V F b n R y a W V z I C 8 + P C 9 J d G V t P j x J d G V t P j x J d G V t T G 9 j Y X R p b 2 4 + P E l 0 Z W 1 U e X B l P k Z v c m 1 1 b G E 8 L 0 l 0 Z W 1 U e X B l P j x J d G V t U G F 0 a D 5 T Z W N 0 a W 9 u M S 9 D Y X N o J T I w R m x v d 3 M v Q 2 h h b m d l Z C U y M F R 5 c G U 8 L 0 l 0 Z W 1 Q Y X R o P j w v S X R l b U x v Y 2 F 0 a W 9 u P j x T d G F i b G V F b n R y a W V z I C 8 + P C 9 J d G V t P j x J d G V t P j x J d G V t T G 9 j Y X R p b 2 4 + P E l 0 Z W 1 U e X B l P k Z v c m 1 1 b G E 8 L 0 l 0 Z W 1 U e X B l P j x J d G V t U G F 0 a D 5 T Z W N 0 a W 9 u M S 9 F e H B l Y 3 R l Z C U y M E F j d H V h b H M 8 L 0 l 0 Z W 1 Q Y X R o P j w v S X R l b U x v Y 2 F 0 a W 9 u P j x T d G F i b G V F b n R y a W V z P j x F b n R y e S B U e X B l P S J J c 1 B y a X Z h d G U i I F Z h b H V l P S J s M C I g L z 4 8 R W 5 0 c n k g V H l w Z T 0 i U X V l c n l H c m 9 1 c E l E I i B W Y W x 1 Z T 0 i c z M 1 N m R i M T k 5 L W F h O T Q t N G R h Z i 1 h N W I 3 L T h l M m U 0 Y 2 Q 2 Z D N h Y y I g L z 4 8 R W 5 0 c n k g V H l w Z T 0 i R m l s b E V u Y W J s Z W Q i I F Z h b H V l P S J s M C I g L z 4 8 R W 5 0 c n k g V H l w Z T 0 i R m l s b E 9 i a m V j d F R 5 c G U i I F Z h b H V l P S J z Q 2 9 u b m V j d G l v b k 9 u b H k i I C 8 + P E V u d H J 5 I F R 5 c G U 9 I k Z p b G x U b 0 R h d G F N b 2 R l b E V u Y W J s Z W Q i I F Z h b H V l P S J s M S I g L z 4 8 R W 5 0 c n k g V H l w Z T 0 i Q n V m Z m V y T m V 4 d F J l Z n J l c 2 g i I F Z h b H V l P S J s M C 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U m V s Y X R p b 2 5 z a G l w S W 5 m b 0 N v b n R h a W 5 l c i I g V m F s d W U 9 I n N 7 J n F 1 b 3 Q 7 Y 2 9 s d W 1 u Q 2 9 1 b n Q m c X V v d D s 6 M S w m c X V v d D t r Z X l D b 2 x 1 b W 5 O Y W 1 l c y Z x d W 9 0 O z p b X S w m c X V v d D t x d W V y e V J l b G F 0 a W 9 u c 2 h p c H M m c X V v d D s 6 W 1 0 s J n F 1 b 3 Q 7 Y 2 9 s d W 1 u S W R l b n R p d G l l c y Z x d W 9 0 O z p b J n F 1 b 3 Q 7 U 2 V j d G l v b j E v R X h w Z W N 0 Z W Q g Q W N 0 d W F s c y 9 D a G F u Z 2 V k I F R 5 c G U u e 0 1 l Y X N 1 c m V z L D B 9 J n F 1 b 3 Q 7 X S w m c X V v d D t D b 2 x 1 b W 5 D b 3 V u d C Z x d W 9 0 O z o x L C Z x d W 9 0 O 0 t l e U N v b H V t b k 5 h b W V z J n F 1 b 3 Q 7 O l t d L C Z x d W 9 0 O 0 N v b H V t b k l k Z W 5 0 a X R p Z X M m c X V v d D s 6 W y Z x d W 9 0 O 1 N l Y 3 R p b 2 4 x L 0 V 4 c G V j d G V k I E F j d H V h b H M v Q 2 h h b m d l Z C B U e X B l L n t N Z W F z d X J l c y w w f S Z x d W 9 0 O 1 0 s J n F 1 b 3 Q 7 U m V s Y X R p b 2 5 z a G l w S W 5 m b y Z x d W 9 0 O z p b X X 0 i I C 8 + P E V u d H J 5 I F R 5 c G U 9 I k Z p b G x D b 3 V u d C I g V m F s d W U 9 I m w w I i A v P j x F b n R y e S B U e X B l P S J G a W x s U 3 R h d H V z I i B W Y W x 1 Z T 0 i c 0 N v b X B s Z X R l I i A v P j x F b n R y e S B U e X B l P S J G a W x s Q 2 9 s d W 1 u T m F t Z X M i I F Z h b H V l P S J z W y Z x d W 9 0 O 0 1 l Y X N 1 c m V z J n F 1 b 3 Q 7 X S I g L z 4 8 R W 5 0 c n k g V H l w Z T 0 i R m l s b E N v b H V t b l R 5 c G V z I i B W Y W x 1 Z T 0 i c 0 J n P T 0 i I C 8 + P E V u d H J 5 I F R 5 c G U 9 I k Z p b G x M Y X N 0 V X B k Y X R l Z C I g V m F s d W U 9 I m Q y M D I y L T A 2 L T I 0 V D I y O j I y O j Q 0 L j c 5 M D M z N j R a I i A v P j x F b n R y e S B U e X B l P S J G a W x s R X J y b 3 J D b 3 V u d C I g V m F s d W U 9 I m w w I i A v P j x F b n R y e S B U e X B l P S J G a W x s R X J y b 3 J D b 2 R l I i B W Y W x 1 Z T 0 i c 1 V u a 2 5 v d 2 4 i I C 8 + P E V u d H J 5 I F R 5 c G U 9 I k x v Y W R l Z F R v Q W 5 h b H l z a X N T Z X J 2 a W N l c y I g V m F s d W U 9 I m w w I i A v P j x F b n R y e S B U e X B l P S J B Z G R l Z F R v R G F 0 Y U 1 v Z G V s I i B W Y W x 1 Z T 0 i b D E i I C 8 + P C 9 T d G F i b G V F b n R y a W V z P j w v S X R l b T 4 8 S X R l b T 4 8 S X R l b U x v Y 2 F 0 a W 9 u P j x J d G V t V H l w Z T 5 G b 3 J t d W x h P C 9 J d G V t V H l w Z T 4 8 S X R l b V B h d G g + U 2 V j d G l v b j E v R X h w Z W N 0 Z W Q l M j B B Y 3 R 1 Y W x z L 1 N v d X J j Z T w v S X R l b V B h d G g + P C 9 J d G V t T G 9 j Y X R p b 2 4 + P F N 0 Y W J s Z U V u d H J p Z X M g L z 4 8 L 0 l 0 Z W 0 + P E l 0 Z W 0 + P E l 0 Z W 1 M b 2 N h d G l v b j 4 8 S X R l b V R 5 c G U + R m 9 y b X V s Y T w v S X R l b V R 5 c G U + P E l 0 Z W 1 Q Y X R o P l N l Y 3 R p b 2 4 x L 0 V 4 c G V j d G V k J T I w Q W N 0 d W F s c y 9 D a G F u Z 2 V k J T I w V H l w Z T w v S X R l b V B h d G g + P C 9 J d G V t T G 9 j Y X R p b 2 4 + P F N 0 Y W J s Z U V u d H J p Z X M g L z 4 8 L 0 l 0 Z W 0 + P E l 0 Z W 0 + P E l 0 Z W 1 M b 2 N h d G l v b j 4 8 S X R l b V R 5 c G U + R m 9 y b X V s Y T w v S X R l b V R 5 c G U + P E l 0 Z W 1 Q Y X R o P l N l Y 3 R p b 2 4 x L 1 R y a W F s J T I w Q m F s Y W 5 j Z T w v S X R l b V B h d G g + P C 9 J d G V t T G 9 j Y X R p b 2 4 + P F N 0 Y W J s Z U V u d H J p Z X M + P E V u d H J 5 I F R 5 c G U 9 I k l z U H J p d m F 0 Z S I g V m F s d W U 9 I m w w I i A v P j x F b n R y e S B U e X B l P S J R d W V y e U d y b 3 V w S U Q i I F Z h b H V l P S J z M z U 2 Z G I x O T k t Y W E 5 N C 0 0 Z G F m L W E 1 Y j c t O G U y Z T R j Z D Z k M 2 F j I i A v P j x F b n R y e S B U e X B l P S J G a W x s R W 5 h Y m x l Z C I g V m F s d W U 9 I m w w I i A v P j x F b n R y e S B U e X B l P S J G a W x s T 2 J q Z W N 0 V H l w Z S I g V m F s d W U 9 I n N D b 2 5 u Z W N 0 a W 9 u T 2 5 s e S I g L z 4 8 R W 5 0 c n k g V H l w Z T 0 i R m l s b F R v R G F 0 Y U 1 v Z G V s R W 5 h Y m x l Z C I g V m F s d W U 9 I m w x I i A v P j x F b n R y e S B U e X B l P S J C d W Z m Z X J O Z X h 0 U m V m c m V z a C I g V m F s d W U 9 I m w w 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B Z G R l Z F R v R G F 0 Y U 1 v Z G V s I i B W Y W x 1 Z T 0 i b D E i I C 8 + P E V u d H J 5 I F R 5 c G U 9 I k Z p b G x D b 3 V u d C I g V m F s d W U 9 I m w w I i A v P j x F b n R y e S B U e X B l P S J G a W x s R X J y b 3 J D b 2 R l I i B W Y W x 1 Z T 0 i c 1 V u a 2 5 v d 2 4 i I C 8 + P E V u d H J 5 I F R 5 c G U 9 I k Z p b G x F c n J v c k N v d W 5 0 I i B W Y W x 1 Z T 0 i b D A i I C 8 + P E V u d H J 5 I F R 5 c G U 9 I k Z p b G x M Y X N 0 V X B k Y X R l Z C I g V m F s d W U 9 I m Q y M D I y L T A 2 L T I 0 V D I y O j I y O j Q 0 L j c 5 N z M 0 M D F a I i A v P j x F b n R y e S B U e X B l P S J G a W x s Q 2 9 s d W 1 u V H l w Z X M i I F Z h b H V l P S J z Q m c 9 P S I g L z 4 8 R W 5 0 c n k g V H l w Z T 0 i R m l s b E N v b H V t b k 5 h b W V z I i B W Y W x 1 Z T 0 i c 1 s m c X V v d D t N Z W F z d X J l c y Z x d W 9 0 O 1 0 i I C 8 + P E V u d H J 5 I F R 5 c G U 9 I k Z p b G x T d G F 0 d X M i I F Z h b H V l P S J z Q 2 9 t c G x l d G U i I C 8 + P E V u d H J 5 I F R 5 c G U 9 I k x v Y W R l Z F R v Q W 5 h b H l z a X N T Z X J 2 a W N l c y I g V m F s d W U 9 I m w w I i A v P j x F b n R y e S B U e X B l P S J S Z W x h d G l v b n N o a X B J b m Z v Q 2 9 u d G F p b m V y I i B W Y W x 1 Z T 0 i c 3 s m c X V v d D t j b 2 x 1 b W 5 D b 3 V u d C Z x d W 9 0 O z o x L C Z x d W 9 0 O 2 t l e U N v b H V t b k 5 h b W V z J n F 1 b 3 Q 7 O l t d L C Z x d W 9 0 O 3 F 1 Z X J 5 U m V s Y X R p b 2 5 z a G l w c y Z x d W 9 0 O z p b X S w m c X V v d D t j b 2 x 1 b W 5 J Z G V u d G l 0 a W V z J n F 1 b 3 Q 7 O l s m c X V v d D t T Z W N 0 a W 9 u M S 9 U c m l h b C B C Y W x h b m N l L 0 N o Y W 5 n Z W Q g V H l w Z S 5 7 T W V h c 3 V y Z X M s M H 0 m c X V v d D t d L C Z x d W 9 0 O 0 N v b H V t b k N v d W 5 0 J n F 1 b 3 Q 7 O j E s J n F 1 b 3 Q 7 S 2 V 5 Q 2 9 s d W 1 u T m F t Z X M m c X V v d D s 6 W 1 0 s J n F 1 b 3 Q 7 Q 2 9 s d W 1 u S W R l b n R p d G l l c y Z x d W 9 0 O z p b J n F 1 b 3 Q 7 U 2 V j d G l v b j E v V H J p Y W w g Q m F s Y W 5 j Z S 9 D a G F u Z 2 V k I F R 5 c G U u e 0 1 l Y X N 1 c m V z L D B 9 J n F 1 b 3 Q 7 X S w m c X V v d D t S Z W x h d G l v b n N o a X B J b m Z v J n F 1 b 3 Q 7 O l t d f S I g L z 4 8 L 1 N 0 Y W J s Z U V u d H J p Z X M + P C 9 J d G V t P j x J d G V t P j x J d G V t T G 9 j Y X R p b 2 4 + P E l 0 Z W 1 U e X B l P k Z v c m 1 1 b G E 8 L 0 l 0 Z W 1 U e X B l P j x J d G V t U G F 0 a D 5 T Z W N 0 a W 9 u M S 9 U c m l h b C U y M E J h b G F u Y 2 U v U 2 9 1 c m N l P C 9 J d G V t U G F 0 a D 4 8 L 0 l 0 Z W 1 M b 2 N h d G l v b j 4 8 U 3 R h Y m x l R W 5 0 c m l l c y A v P j w v S X R l b T 4 8 S X R l b T 4 8 S X R l b U x v Y 2 F 0 a W 9 u P j x J d G V t V H l w Z T 5 G b 3 J t d W x h P C 9 J d G V t V H l w Z T 4 8 S X R l b V B h d G g + U 2 V j d G l v b j E v V H J p Y W w l M j B C Y W x h b m N l L 0 N o Y W 5 n Z W Q l M j B U e X B l P C 9 J d G V t U G F 0 a D 4 8 L 0 l 0 Z W 1 M b 2 N h d G l v b j 4 8 U 3 R h Y m x l R W 5 0 c m l l c y A v P j w v S X R l b T 4 8 S X R l b T 4 8 S X R l b U x v Y 2 F 0 a W 9 u P j x J d G V t V H l w Z T 5 G b 3 J t d W x h P C 9 J d G V t V H l w Z T 4 8 S X R l b V B h d G g + U 2 V j d G l v b j E v R 2 V u Z X J h b C U y M E x l Z G d l c j w v S X R l b V B h d G g + P C 9 J d G V t T G 9 j Y X R p b 2 4 + P F N 0 Y W J s Z U V u d H J p Z X M + P E V u d H J 5 I F R 5 c G U 9 I k l z U H J p d m F 0 Z S I g V m F s d W U 9 I m w w I i A v P j x F b n R y e S B U e X B l P S J R d W V y e U d y b 3 V w S U Q i I F Z h b H V l P S J z M z U 2 Z G I x O T k t Y W E 5 N C 0 0 Z G F m L W E 1 Y j c t O G U y Z T R j Z D Z k M 2 F j I i A v P j x F b n R y e S B U e X B l P S J G a W x s R W 5 h Y m x l Z C I g V m F s d W U 9 I m w w I i A v P j x F b n R y e S B U e X B l P S J G a W x s T 2 J q Z W N 0 V H l w Z S I g V m F s d W U 9 I n N D b 2 5 u Z W N 0 a W 9 u T 2 5 s e S I g L z 4 8 R W 5 0 c n k g V H l w Z T 0 i R m l s b F R v R G F 0 Y U 1 v Z G V s R W 5 h Y m x l Z C I g V m F s d W U 9 I m w x I i A v P j x F b n R y e S B U e X B l P S J C d W Z m Z X J O Z X h 0 U m V m c m V z a C I g V m F s d W U 9 I m w w 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S Z W x h d G l v b n N o a X B J b m Z v Q 2 9 u d G F p b m V y I i B W Y W x 1 Z T 0 i c 3 s m c X V v d D t j b 2 x 1 b W 5 D b 3 V u d C Z x d W 9 0 O z o x L C Z x d W 9 0 O 2 t l e U N v b H V t b k 5 h b W V z J n F 1 b 3 Q 7 O l t d L C Z x d W 9 0 O 3 F 1 Z X J 5 U m V s Y X R p b 2 5 z a G l w c y Z x d W 9 0 O z p b X S w m c X V v d D t j b 2 x 1 b W 5 J Z G V u d G l 0 a W V z J n F 1 b 3 Q 7 O l s m c X V v d D t T Z W N 0 a W 9 u M S 9 H Z W 5 l c m F s I E x l Z G d l c i 9 D a G F u Z 2 V k I F R 5 c G U u e 0 1 l Y X N 1 c m V z L D B 9 J n F 1 b 3 Q 7 X S w m c X V v d D t D b 2 x 1 b W 5 D b 3 V u d C Z x d W 9 0 O z o x L C Z x d W 9 0 O 0 t l e U N v b H V t b k 5 h b W V z J n F 1 b 3 Q 7 O l t d L C Z x d W 9 0 O 0 N v b H V t b k l k Z W 5 0 a X R p Z X M m c X V v d D s 6 W y Z x d W 9 0 O 1 N l Y 3 R p b 2 4 x L 0 d l b m V y Y W w g T G V k Z 2 V y L 0 N o Y W 5 n Z W Q g V H l w Z S 5 7 T W V h c 3 V y Z X M s M H 0 m c X V v d D t d L C Z x d W 9 0 O 1 J l b G F 0 a W 9 u c 2 h p c E l u Z m 8 m c X V v d D s 6 W 1 1 9 I i A v P j x F b n R y e S B U e X B l P S J G a W x s Q 2 9 1 b n Q i I F Z h b H V l P S J s M C I g L z 4 8 R W 5 0 c n k g V H l w Z T 0 i R m l s b F N 0 Y X R 1 c y I g V m F s d W U 9 I n N D b 2 1 w b G V 0 Z S I g L z 4 8 R W 5 0 c n k g V H l w Z T 0 i R m l s b E N v b H V t b k 5 h b W V z I i B W Y W x 1 Z T 0 i c 1 s m c X V v d D t N Z W F z d X J l c y Z x d W 9 0 O 1 0 i I C 8 + P E V u d H J 5 I F R 5 c G U 9 I k Z p b G x D b 2 x 1 b W 5 U e X B l c y I g V m F s d W U 9 I n N C Z z 0 9 I i A v P j x F b n R y e S B U e X B l P S J G a W x s T G F z d F V w Z G F 0 Z W Q i I F Z h b H V l P S J k M j A y M i 0 w N i 0 y N F Q y M j o y M j o 0 N C 4 4 M D Q z M z U y W i I g L z 4 8 R W 5 0 c n k g V H l w Z T 0 i R m l s b E V y c m 9 y Q 2 9 1 b n Q i I F Z h b H V l P S J s M C I g L z 4 8 R W 5 0 c n k g V H l w Z T 0 i R m l s b E V y c m 9 y Q 2 9 k Z S I g V m F s d W U 9 I n N V b m t u b 3 d u I i A v P j x F b n R y e S B U e X B l P S J M b 2 F k Z W R U b 0 F u Y W x 5 c 2 l z U 2 V y d m l j Z X M i I F Z h b H V l P S J s M C I g L z 4 8 R W 5 0 c n k g V H l w Z T 0 i Q W R k Z W R U b 0 R h d G F N b 2 R l b C I g V m F s d W U 9 I m w x I i A v P j w v U 3 R h Y m x l R W 5 0 c m l l c z 4 8 L 0 l 0 Z W 0 + P E l 0 Z W 0 + P E l 0 Z W 1 M b 2 N h d G l v b j 4 8 S X R l b V R 5 c G U + R m 9 y b X V s Y T w v S X R l b V R 5 c G U + P E l 0 Z W 1 Q Y X R o P l N l Y 3 R p b 2 4 x L 0 d l b m V y Y W w l M j B M Z W R n Z X I v U 2 9 1 c m N l P C 9 J d G V t U G F 0 a D 4 8 L 0 l 0 Z W 1 M b 2 N h d G l v b j 4 8 U 3 R h Y m x l R W 5 0 c m l l c y A v P j w v S X R l b T 4 8 S X R l b T 4 8 S X R l b U x v Y 2 F 0 a W 9 u P j x J d G V t V H l w Z T 5 G b 3 J t d W x h P C 9 J d G V t V H l w Z T 4 8 S X R l b V B h d G g + U 2 V j d G l v b j E v R 2 V u Z X J h b C U y M E x l Z G d l c i 9 D a G F u Z 2 V k J T I w V H l w Z T w v S X R l b V B h d G g + P C 9 J d G V t T G 9 j Y X R p b 2 4 + P F N 0 Y W J s Z U V u d H J p Z X M g L z 4 8 L 0 l 0 Z W 0 + P E l 0 Z W 0 + P E l 0 Z W 1 M b 2 N h d G l v b j 4 8 S X R l b V R 5 c G U + R m 9 y b X V s Y T w v S X R l b V R 5 c G U + P E l 0 Z W 1 Q Y X R o P l N l Y 3 R p b 2 4 x L 0 l T Q 0 9 B 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A 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l J l b G F 0 a W 9 u c 2 h p c E l u Z m 9 D b 2 5 0 Y W l u Z X I i I F Z h b H V l P S J z e y Z x d W 9 0 O 2 N v b H V t b k N v d W 5 0 J n F 1 b 3 Q 7 O j Y s J n F 1 b 3 Q 7 a 2 V 5 Q 2 9 s d W 1 u T m F t Z X M m c X V v d D s 6 W 1 0 s J n F 1 b 3 Q 7 c X V l c n l S Z W x h d G l v b n N o a X B z J n F 1 b 3 Q 7 O l t d L C Z x d W 9 0 O 2 N v b H V t b k l k Z W 5 0 a X R p Z X M m c X V v d D s 6 W y Z x d W 9 0 O 1 N l Y 3 R p b 2 4 x L 0 l T Q 0 9 B L 0 N o Y W 5 n Z W Q g V H l w Z S 5 7 Q 2 x h c 3 M s M H 0 m c X V v d D s s J n F 1 b 3 Q 7 U 2 V j d G l v b j E v S V N D T 0 E v Q 2 h h b m d l Z C B U e X B l L n t I Z W F k a W 5 n L D F 9 J n F 1 b 3 Q 7 L C Z x d W 9 0 O 1 N l Y 3 R p b 2 4 x L 0 l T Q 0 9 B L 0 N o Y W 5 n Z W Q g V H l w Z S 5 7 U 3 V i a G V h Z G l u Z y w y f S Z x d W 9 0 O y w m c X V v d D t T Z W N 0 a W 9 u M S 9 J U 0 N P Q S 9 D a G F u Z 2 V k I F R 5 c G U u e 0 h l Y W R p b m c g T G V 2 Z W w s M 3 0 m c X V v d D s s J n F 1 b 3 Q 7 U 2 V j d G l v b j E v S V N D T 0 E v Q 2 h h b m d l Z C B U e X B l L n t T d W J I Z W F k I E x l d m V s L D R 9 J n F 1 b 3 Q 7 L C Z x d W 9 0 O 1 N l Y 3 R p b 2 4 x L 0 l T Q 0 9 B L 0 N o Y W 5 n Z W Q g V H l w Z S 5 7 U 3 V i S G V h Z C B T b 3 J 0 L D V 9 J n F 1 b 3 Q 7 X S w m c X V v d D t D b 2 x 1 b W 5 D b 3 V u d C Z x d W 9 0 O z o 2 L C Z x d W 9 0 O 0 t l e U N v b H V t b k 5 h b W V z J n F 1 b 3 Q 7 O l t d L C Z x d W 9 0 O 0 N v b H V t b k l k Z W 5 0 a X R p Z X M m c X V v d D s 6 W y Z x d W 9 0 O 1 N l Y 3 R p b 2 4 x L 0 l T Q 0 9 B L 0 N o Y W 5 n Z W Q g V H l w Z S 5 7 Q 2 x h c 3 M s M H 0 m c X V v d D s s J n F 1 b 3 Q 7 U 2 V j d G l v b j E v S V N D T 0 E v Q 2 h h b m d l Z C B U e X B l L n t I Z W F k a W 5 n L D F 9 J n F 1 b 3 Q 7 L C Z x d W 9 0 O 1 N l Y 3 R p b 2 4 x L 0 l T Q 0 9 B L 0 N o Y W 5 n Z W Q g V H l w Z S 5 7 U 3 V i a G V h Z G l u Z y w y f S Z x d W 9 0 O y w m c X V v d D t T Z W N 0 a W 9 u M S 9 J U 0 N P Q S 9 D a G F u Z 2 V k I F R 5 c G U u e 0 h l Y W R p b m c g T G V 2 Z W w s M 3 0 m c X V v d D s s J n F 1 b 3 Q 7 U 2 V j d G l v b j E v S V N D T 0 E v Q 2 h h b m d l Z C B U e X B l L n t T d W J I Z W F k I E x l d m V s L D R 9 J n F 1 b 3 Q 7 L C Z x d W 9 0 O 1 N l Y 3 R p b 2 4 x L 0 l T Q 0 9 B L 0 N o Y W 5 n Z W Q g V H l w Z S 5 7 U 3 V i S G V h Z C B T b 3 J 0 L D V 9 J n F 1 b 3 Q 7 X S w m c X V v d D t S Z W x h d G l v b n N o a X B J b m Z v J n F 1 b 3 Q 7 O l t d f S I g L z 4 8 R W 5 0 c n k g V H l w Z T 0 i R m l s b F N 0 Y X R 1 c y I g V m F s d W U 9 I n N D b 2 1 w b G V 0 Z S I g L z 4 8 R W 5 0 c n k g V H l w Z T 0 i R m l s b E N v b H V t b k 5 h b W V z I i B W Y W x 1 Z T 0 i c 1 s m c X V v d D t D b G F z c y Z x d W 9 0 O y w m c X V v d D t I Z W F k a W 5 n J n F 1 b 3 Q 7 L C Z x d W 9 0 O 1 N 1 Y m h l Y W R p b m c m c X V v d D s s J n F 1 b 3 Q 7 S G V h Z G l u Z y B M Z X Z l b C Z x d W 9 0 O y w m c X V v d D t T d W J I Z W F k I E x l d m V s J n F 1 b 3 Q 7 L C Z x d W 9 0 O 1 N 1 Y k h l Y W Q g U 2 9 y d C Z x d W 9 0 O 1 0 i I C 8 + P E V u d H J 5 I F R 5 c G U 9 I k Z p b G x D b 2 x 1 b W 5 U e X B l c y I g V m F s d W U 9 I n N C Z 1 l H Q X d N R C I g L z 4 8 R W 5 0 c n k g V H l w Z T 0 i R m l s b E x h c 3 R V c G R h d G V k I i B W Y W x 1 Z T 0 i Z D I w M j I t M T I t M T J U M j I 6 N T k 6 N D Y u M T U 2 M D U 1 M V o i I C 8 + P E V u d H J 5 I F R 5 c G U 9 I k Z p b G x F c n J v c k N v d W 5 0 I i B W Y W x 1 Z T 0 i b D A i I C 8 + P E V u d H J 5 I F R 5 c G U 9 I k Z p b G x F c n J v c k N v Z G U i I F Z h b H V l P S J z V W 5 r b m 9 3 b i I g L z 4 8 R W 5 0 c n k g V H l w Z T 0 i R m l s b E N v d W 5 0 I i B W Y W x 1 Z T 0 i b D E 1 I i A v P j x F b n R y e S B U e X B l P S J B Z G R l Z F R v R G F 0 Y U 1 v Z G V s I i B W Y W x 1 Z T 0 i b D E i I C 8 + P E V u d H J 5 I F R 5 c G U 9 I l F 1 Z X J 5 S U Q i I F Z h b H V l P S J z N G Y 1 Z j F m Z T A t Z m J k M y 0 0 O T V h L W I z Z m M t Y W M 3 M D F i N G I 1 O D c z I i A v P j w v U 3 R h Y m x l R W 5 0 c m l l c z 4 8 L 0 l 0 Z W 0 + P E l 0 Z W 0 + P E l 0 Z W 1 M b 2 N h d G l v b j 4 8 S X R l b V R 5 c G U + R m 9 y b X V s Y T w v S X R l b V R 5 c G U + P E l 0 Z W 1 Q Y X R o P l N l Y 3 R p b 2 4 x L 0 l T Q 0 9 B L 1 N v d X J j Z T w v S X R l b V B h d G g + P C 9 J d G V t T G 9 j Y X R p b 2 4 + P F N 0 Y W J s Z U V u d H J p Z X M g L z 4 8 L 0 l 0 Z W 0 + P E l 0 Z W 0 + P E l 0 Z W 1 M b 2 N h d G l v b j 4 8 S X R l b V R 5 c G U + R m 9 y b X V s Y T w v S X R l b V R 5 c G U + P E l 0 Z W 1 Q Y X R o P l N l Y 3 R p b 2 4 x L 0 l T Q 0 9 B L 0 N o Y W 5 n Z W Q l M j B U e X B l P C 9 J d G V t U G F 0 a D 4 8 L 0 l 0 Z W 1 M b 2 N h d G l v b j 4 8 U 3 R h Y m x l R W 5 0 c m l l c y A v P j w v S X R l b T 4 8 L 0 l 0 Z W 1 z P j w v T G 9 j Y W x Q Y W N r Y W d l T W V 0 Y W R h d G F G a W x l P h Y A A A B Q S w U G A A A A A A A A A A A A A A A A A A A A A A A A J g E A A A E A A A D Q j J 3 f A R X R E Y x 6 A M B P w p f r A Q A A A I M H w Q u R c S J C v 5 p 4 T 9 7 9 Z 4 U A A A A A A g A A A A A A E G Y A A A A B A A A g A A A A Y d h J U 5 f I B v e t g q R G p a i q M J a 5 6 4 F / K s 8 f i L f z a n m q s d Y A A A A A D o A A A A A C A A A g A A A A 7 p + p f j H X 0 f 5 2 h q r 3 N m x B i e 8 T Z x / Y M a 5 w S 4 0 x b p u z i 2 1 Q A A A A W 9 i A t y o a j N d Q S d + O n Y r s U k x 1 M W 9 X z Z 9 z Y b O q K E E m N b v 3 2 p f M W D 2 H K k B I t 2 3 3 P v s 0 t H h N h N s W V L 2 y s L a L a D G 8 7 h x Z f Q I K c i c P 3 t w s S h e S u O 1 A A A A A h W X 6 1 p r 9 M A M l E O d l h g 8 p / M G L b J x x 4 X F A U W f n l c d d Q q r a k / 8 T 4 3 V u 6 n c u D F Z l A / M + Y n P 8 d O o I y w R Y + 6 V x F E q M q Q = = < / D a t a M a s h u p > 
</file>

<file path=customXml/item41.xml>��< ? x m l   v e r s i o n = " 1 . 0 "   e n c o d i n g = " U T F - 1 6 " ? > < G e m i n i   x m l n s = " h t t p : / / g e m i n i / p i v o t c u s t o m i z a t i o n / c 5 9 6 5 c a 2 - 8 f c 7 - 4 b 6 8 - b 0 f 6 - 8 6 2 0 a 8 7 8 e 5 7 b " > < C u s t o m C o n t e n t > < ! [ C D A T A [ < ? x m l   v e r s i o n = " 1 . 0 "   e n c o d i n g = " u t f - 1 6 " ? > < S e t t i n g s > < C a l c u l a t e d F i e l d s > < i t e m > < M e a s u r e N a m e > D e b i t   $   -   S e l e c t e d < / M e a s u r e N a m e > < D i s p l a y N a m e > D e b i t   $   -   S e l e c t e d < / D i s p l a y N a m e > < V i s i b l e > F a l s e < / V i s i b l e > < / i t e m > < i t e m > < M e a s u r e N a m e > C r e d i t   $   -   S e l e c t e d < / M e a s u r e N a m e > < D i s p l a y N a m e > C r e d i t   $   -   S e l e c t e d < / D i s p l a y N a m e > < V i s i b l e > F a l s e < / V i s i b l e > < / i t e m > < i t e m > < M e a s u r e N a m e > A c t u a l   $   -   S e l e c t e d < / M e a s u r e N a m e > < D i s p l a y N a m e > A c t u a l   $   -   S e l e c t e d < / D i s p l a y N a m e > < V i s i b l e > T r u e 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 T r u e 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 T r u e 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 C a s h   E f f e c t   $   -   S C F < / M e a s u r e N a m e > < D i s p l a y N a m e > C a s h   E f f e c t   $   -   S C F < / D i s p l a y N a m e > < V i s i b l e > F a l s e < / V i s i b l e > < / i t e m > < i t e m > < M e a s u r e N a m e > E x p e c t e d   $ < / M e a s u r e N a m e > < D i s p l a y N a m e > E x p e c t e d   $ < / D i s p l a y N a m e > < V i s i b l e > F a l s e < / V i s i b l e > < / i t e m > < i t e m > < M e a s u r e N a m e > D e b i t   $   -   T B < / M e a s u r e N a m e > < D i s p l a y N a m e > D e b i t   $   -   T B < / D i s p l a y N a m e > < V i s i b l e > F a l s e < / V i s i b l e > < / i t e m > < i t e m > < M e a s u r e N a m e > C r e d i t   $   -   T B < / M e a s u r e N a m e > < D i s p l a y N a m e > C r e d i t   $   -   T B < / D i s p l a y N a m e > < V i s i b l e > F a l s e < / V i s i b l e > < / i t e m > < i t e m > < M e a s u r e N a m e > A c t u a l   $   -   G L   B a l a n c e < / M e a s u r e N a m e > < D i s p l a y N a m e > A c t u a l   $   -   G L   B a l a n c e < / D i s p l a y N a m e > < V i s i b l e > F a l s e < / V i s i b l e > < / i t e m > < i t e m > < M e a s u r e N a m e > D e b i t   $   -   G L < / M e a s u r e N a m e > < D i s p l a y N a m e > D e b i t   $   -   G L < / D i s p l a y N a m e > < V i s i b l e > F a l s e < / V i s i b l e > < / i t e m > < i t e m > < M e a s u r e N a m e > C r e d i t   $   -   G L < / M e a s u r e N a m e > < D i s p l a y N a m e > C r e d i t   $   -   G L < / D i s p l a y N a m e > < V i s i b l e > F a l s e < / V i s i b l e > < / i t e m > < i t e m > < M e a s u r e N a m e > E B I D T A   I S < / M e a s u r e N a m e > < D i s p l a y N a m e > E B I D T A   I S < / D i s p l a y N a m e > < V i s i b l e > F a l s e < / V i s i b l e > < / i t e m > < / C a l c u l a t e d F i e l d s > < S A H o s t H a s h > 0 < / S A H o s t H a s h > < G e m i n i F i e l d L i s t V i s i b l e > T r u e < / G e m i n i F i e l d L i s t V i s i b l e > < / S e t t i n g s > ] ] > < / C u s t o m C o n t e n t > < / G e m i n i > 
</file>

<file path=customXml/item42.xml>��< ? x m l   v e r s i o n = " 1 . 0 "   e n c o d i n g = " U T F - 1 6 " ? > < G e m i n i   x m l n s = " h t t p : / / g e m i n i / p i v o t c u s t o m i z a t i o n / 4 3 1 2 8 d 3 4 - 6 6 d 6 - 4 e 3 2 - b 4 e 2 - 4 5 c e 3 b 0 b b a 3 3 " > < C u s t o m C o n t e n t > < ! [ C D A T A [ < ? x m l   v e r s i o n = " 1 . 0 "   e n c o d i n g = " u t f - 1 6 " ? > < S e t t i n g s > < C a l c u l a t e d F i e l d s > < i t e m > < M e a s u r e N a m e > D e b i t   $   -   S e l e c t e d < / M e a s u r e N a m e > < D i s p l a y N a m e > D e b i t   $   -   S e l e c t e d < / D i s p l a y N a m e > < V i s i b l e > F a l s e < / V i s i b l e > < / i t e m > < i t e m > < M e a s u r e N a m e > C r e d i t   $   -   S e l e c t e d < / M e a s u r e N a m e > < D i s p l a y N a m e > C r e d i t   $   -   S e l e c t e d < / D i s p l a y N a m e > < V i s i b l e > F a l s e < / V i s i b l e > < / i t e m > < i t e m > < M e a s u r e N a m e > A c t u a l   $   -   S e l e c t e d < / M e a s u r e N a m e > < D i s p l a y N a m e > A c t u a l   $   -   S e l e c t e d < / D i s p l a y N a m e > < V i s i b l e > T r u e 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 T r u e 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 T r u e 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 C a s h   E f f e c t   $   -   S C F < / M e a s u r e N a m e > < D i s p l a y N a m e > C a s h   E f f e c t   $   -   S C F < / D i s p l a y N a m e > < V i s i b l e > F a l s e < / V i s i b l e > < / i t e m > < i t e m > < M e a s u r e N a m e > E x p e c t e d   $ < / M e a s u r e N a m e > < D i s p l a y N a m e > E x p e c t e d   $ < / D i s p l a y N a m e > < V i s i b l e > F a l s e < / V i s i b l e > < / i t e m > < i t e m > < M e a s u r e N a m e > D e b i t   $   -   T B < / M e a s u r e N a m e > < D i s p l a y N a m e > D e b i t   $   -   T B < / D i s p l a y N a m e > < V i s i b l e > F a l s e < / V i s i b l e > < / i t e m > < i t e m > < M e a s u r e N a m e > C r e d i t   $   -   T B < / M e a s u r e N a m e > < D i s p l a y N a m e > C r e d i t   $   -   T B < / D i s p l a y N a m e > < V i s i b l e > F a l s e < / V i s i b l e > < / i t e m > < i t e m > < M e a s u r e N a m e > A c t u a l   $   -   G L   B a l a n c e < / M e a s u r e N a m e > < D i s p l a y N a m e > A c t u a l   $   -   G L   B a l a n c e < / D i s p l a y N a m e > < V i s i b l e > F a l s e < / V i s i b l e > < / i t e m > < i t e m > < M e a s u r e N a m e > D e b i t   $   -   G L < / M e a s u r e N a m e > < D i s p l a y N a m e > D e b i t   $   -   G L < / D i s p l a y N a m e > < V i s i b l e > F a l s e < / V i s i b l e > < / i t e m > < i t e m > < M e a s u r e N a m e > C r e d i t   $   -   G L < / M e a s u r e N a m e > < D i s p l a y N a m e > C r e d i t   $   -   G L < / D i s p l a y N a m e > < V i s i b l e > F a l s e < / V i s i b l e > < / i t e m > < i t e m > < M e a s u r e N a m e > E B I D T A   I S < / M e a s u r e N a m e > < D i s p l a y N a m e > E B I D T A   I S < / D i s p l a y N a m e > < V i s i b l e > T r u e < / V i s i b l e > < / i t e m > < / C a l c u l a t e d F i e l d s > < S A H o s t H a s h > 0 < / S A H o s t H a s h > < G e m i n i F i e l d L i s t V i s i b l e > T r u e < / G e m i n i F i e l d L i s t V i s i b l e > < / S e t t i n g s > ] ] > < / C u s t o m C o n t e n t > < / G e m i n i > 
</file>

<file path=customXml/item43.xml>��< ? x m l   v e r s i o n = " 1 . 0 "   e n c o d i n g = " U T F - 1 6 " ? > < G e m i n i   x m l n s = " h t t p : / / g e m i n i / p i v o t c u s t o m i z a t i o n / S a n d b o x N o n E m p t y " > < C u s t o m C o n t e n t > < ! [ C D A T A [ 1 ] ] > < / C u s t o m C o n t e n t > < / G e m i n i > 
</file>

<file path=customXml/item44.xml>��< ? x m l   v e r s i o n = " 1 . 0 "   e n c o d i n g = " U T F - 1 6 " ? > < G e m i n i   x m l n s = " h t t p : / / g e m i n i / p i v o t c u s t o m i z a t i o n / I s S a n d b o x E m b e d d e d " > < C u s t o m C o n t e n t > < ! [ C D A T A [ y e s ] ] > < / C u s t o m C o n t e n t > < / G e m i n i > 
</file>

<file path=customXml/item45.xml>��< ? x m l   v e r s i o n = " 1 . 0 "   e n c o d i n g = " U T F - 1 6 " ? > < G e m i n i   x m l n s = " h t t p : / / g e m i n i / p i v o t c u s t o m i z a t i o n / P o w e r P i v o t V e r s i o n " > < C u s t o m C o n t e n t > < ! [ C D A T A [ 2 0 1 5 . 1 3 0 . 1 6 0 5 . 1 0 7 5 ] ] > < / C u s t o m C o n t e n t > < / G e m i n i > 
</file>

<file path=customXml/item46.xml>��< ? x m l   v e r s i o n = " 1 . 0 "   e n c o d i n g = " U T F - 1 6 " ? > < G e m i n i   x m l n s = " h t t p : / / g e m i n i / p i v o t c u s t o m i z a t i o n / R e l a t i o n s h i p A u t o D e t e c t i o n E n a b l e d " > < C u s t o m C o n t e n t > < ! [ C D A T A [ T r u e ] ] > < / C u s t o m C o n t e n t > < / G e m i n i > 
</file>

<file path=customXml/item4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 2 0 2 2 - 1 2 - 1 2 T 1 6 : 0 3 : 1 4 . 9 4 4 3 4 1 8 - 0 8 : 0 0 < / L a s t P r o c e s s e d T i m e > < / D a t a M o d e l i n g S a n d b o x . S e r i a l i z e d S a n d b o x E r r o r C a c h e > ] ] > < / C u s t o m C o n t e n t > < / G e m i n i > 
</file>

<file path=customXml/item5.xml>��< ? x m l   v e r s i o n = " 1 . 0 "   e n c o d i n g = " U T F - 1 6 " ? > < G e m i n i   x m l n s = " h t t p : / / g e m i n i / p i v o t c u s t o m i z a t i o n / 3 d 3 b 0 f a 9 - f 9 d 5 - 4 4 9 3 - a a 0 4 - 2 b d 1 f 8 0 3 e 8 9 a " > < 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 R a w   $   -   L T D   E o P M < / M e a s u r e N a m e > < D i s p l a y N a m e > R a w   $   -   L T D   E o P M < / D i s p l a y N a m e > < V i s i b l e > F a l s e < / V i s i b l e > < / i t e m > < i t e m > < M e a s u r e N a m e > C a s h   O p e n   $   -   S C F < / M e a s u r e N a m e > < D i s p l a y N a m e > C a s h   O p e n   $   -   S C F < / D i s p l a y N a m e > < V i s i b l e > F a l s e < / V i s i b l e > < / i t e m > < i t e m > < M e a s u r e N a m e > C a s h   C h a n g e   $   -   S C F < / M e a s u r e N a m e > < D i s p l a y N a m e > C a s h   C h a n g e   $   -   S C F < / D i s p l a y N a m e > < V i s i b l e > F a l s e < / V i s i b l e > < / i t e m > < i t e m > < M e a s u r e N a m e > N o n - C a s h   $   -   S C F < / M e a s u r e N a m e > < D i s p l a y N a m e > N o n - C a s h   $   -   S C F < / D i s p l a y N a m e > < V i s i b l e > F a l s e < / V i s i b l e > < / i t e m > < i t e m > < M e a s u r e N a m e > C a s h   E f f e c t   $   -   S C F < / M e a s u r e N a m e > < D i s p l a y N a m e > C a s h   E f f e c t   $   -   S C F < / D i s p l a y N a m e > < V i s i b l e > F a l s e < / V i s i b l e > < / i t e m > < / C a l c u l a t e d F i e l d s > < S A H o s t H a s h > 0 < / S A H o s t H a s h > < G e m i n i F i e l d L i s t V i s i b l e > T r u e < / G e m i n i F i e l d L i s t V i s i b l e > < / S e t t i n g s > ] ] > < / C u s t o m C o n t e n t > < / G e m i n i > 
</file>

<file path=customXml/item6.xml>��< ? x m l   v e r s i o n = " 1 . 0 "   e n c o d i n g = " U T F - 1 6 " ? > < G e m i n i   x m l n s = " h t t p : / / g e m i n i / p i v o t c u s t o m i z a t i o n / T a b l e X M L _ E A M o n t h s _ 8 5 0 f 8 3 d 5 - b a c f - 4 5 5 2 - 9 2 4 0 - 4 7 c 9 e 9 6 3 d 3 c 2 " > < C u s t o m C o n t e n t > < ! [ C D A T A [ < T a b l e W i d g e t G r i d S e r i a l i z a t i o n   x m l n s : x s d = " h t t p : / / w w w . w 3 . o r g / 2 0 0 1 / X M L S c h e m a "   x m l n s : x s i = " h t t p : / / w w w . w 3 . o r g / 2 0 0 1 / X M L S c h e m a - i n s t a n c e " > < C o l u m n S u g g e s t e d T y p e   / > < C o l u m n F o r m a t   / > < C o l u m n A c c u r a c y   / > < C o l u m n C u r r e n c y S y m b o l   / > < C o l u m n P o s i t i v e P a t t e r n   / > < C o l u m n N e g a t i v e P a t t e r n   / > < C o l u m n W i d t h s > < i t e m > < k e y > < s t r i n g > M o n t h < / s t r i n g > < / k e y > < v a l u e > < i n t > 7 7 < / i n t > < / v a l u e > < / i t e m > < i t e m > < k e y > < s t r i n g > M o n t h   N a m e < / s t r i n g > < / k e y > < v a l u e > < i n t > 1 1 7 < / i n t > < / v a l u e > < / i t e m > < / C o l u m n W i d t h s > < C o l u m n D i s p l a y I n d e x > < i t e m > < k e y > < s t r i n g > M o n t h < / s t r i n g > < / k e y > < v a l u e > < i n t > 0 < / i n t > < / v a l u e > < / i t e m > < i t e m > < k e y > < s t r i n g > M o n t h   N a m e < / s t r i n g > < / k e y > < v a l u e > < i n t > 1 < / 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X M L _ I n c o m e   S t a t e m e n t _ d c e a 8 c e 2 - b 6 f 9 - 4 4 5 9 - a 4 4 b - 1 3 d 5 2 b a d a e a 9 " > < C u s t o m C o n t e n t > < ! [ C D A T A [ < T a b l e W i d g e t G r i d S e r i a l i z a t i o n   x m l n s : x s d = " h t t p : / / w w w . w 3 . o r g / 2 0 0 1 / X M L S c h e m a "   x m l n s : x s i = " h t t p : / / w w w . w 3 . o r g / 2 0 0 1 / X M L S c h e m a - i n s t a n c e " > < C o l u m n S u g g e s t e d T y p e   / > < C o l u m n F o r m a t   / > < C o l u m n A c c u r a c y   / > < C o l u m n C u r r e n c y S y m b o l   / > < C o l u m n P o s i t i v e P a t t e r n   / > < C o l u m n N e g a t i v e P a t t e r n   / > < C o l u m n W i d t h s > < i t e m > < k e y > < s t r i n g > M e a s u r e s < / s t r i n g > < / k e y > < v a l u e > < i n t > 9 6 < / i n t > < / v a l u e > < / i t e m > < / C o l u m n W i d t h s > < C o l u m n D i s p l a y I n d e x > < i t e m > < k e y > < s t r i n g > M e a s u r e s < / s t r i n g > < / k e y > < v a l u e > < i n t > 0 < / 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X M L _ G e n e r a l   L e d g e r _ b 3 0 e 4 a f c - 6 5 4 6 - 4 8 6 0 - 9 c 1 7 - 3 0 1 a 4 7 7 a 0 b 5 4 " > < C u s t o m C o n t e n t > < ! [ C D A T A [ < T a b l e W i d g e t G r i d S e r i a l i z a t i o n   x m l n s : x s d = " h t t p : / / w w w . w 3 . o r g / 2 0 0 1 / X M L S c h e m a "   x m l n s : x s i = " h t t p : / / w w w . w 3 . o r g / 2 0 0 1 / X M L S c h e m a - i n s t a n c e " > < C o l u m n S u g g e s t e d T y p e   / > < C o l u m n F o r m a t   / > < C o l u m n A c c u r a c y   / > < C o l u m n C u r r e n c y S y m b o l   / > < C o l u m n P o s i t i v e P a t t e r n   / > < C o l u m n N e g a t i v e P a t t e r n   / > < C o l u m n W i d t h s > < i t e m > < k e y > < s t r i n g > M e a s u r e s < / s t r i n g > < / k e y > < v a l u e > < i n t > 9 6 < / i n t > < / v a l u e > < / i t e m > < / C o l u m n W i d t h s > < C o l u m n D i s p l a y I n d e x > < i t e m > < k e y > < s t r i n g > M e a s u r e s < / s t r i n g > < / k e y > < v a l u e > < i n t > 0 < / 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T a b l e X M L _ _ H e l p e r s _ e d c f 4 5 e 1 - b 7 7 3 - 4 b 0 a - 8 a 7 e - f e 4 f 9 e 6 5 7 3 8 b " > < C u s t o m C o n t e n t > < ! [ C D A T A [ < T a b l e W i d g e t G r i d S e r i a l i z a t i o n   x m l n s : x s d = " h t t p : / / w w w . w 3 . o r g / 2 0 0 1 / X M L S c h e m a "   x m l n s : x s i = " h t t p : / / w w w . w 3 . o r g / 2 0 0 1 / X M L S c h e m a - i n s t a n c e " > < C o l u m n S u g g e s t e d T y p e   / > < C o l u m n F o r m a t   / > < C o l u m n A c c u r a c y   / > < C o l u m n C u r r e n c y S y m b o l   / > < C o l u m n P o s i t i v e P a t t e r n   / > < C o l u m n N e g a t i v e P a t t e r n   / > < C o l u m n W i d t h s > < i t e m > < k e y > < s t r i n g > M e a s u r e s < / s t r i n g > < / k e y > < v a l u e > < i n t > 9 6 < / i n t > < / v a l u e > < / i t e m > < / C o l u m n W i d t h s > < C o l u m n D i s p l a y I n d e x > < i t e m > < k e y > < s t r i n g > M e a s u r e s < / s t r i n g > < / k e y > < v a l u e > < i n t > 0 < / 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4E2A8973-3702-4313-A297-5D0851B4F2D3}">
  <ds:schemaRefs/>
</ds:datastoreItem>
</file>

<file path=customXml/itemProps10.xml><?xml version="1.0" encoding="utf-8"?>
<ds:datastoreItem xmlns:ds="http://schemas.openxmlformats.org/officeDocument/2006/customXml" ds:itemID="{AD80AF10-5C3D-4F80-BBEE-5E67D52FA817}">
  <ds:schemaRefs>
    <ds:schemaRef ds:uri="http://schemas.microsoft.com/office/2006/metadata/properties"/>
    <ds:schemaRef ds:uri="http://schemas.microsoft.com/office/2006/documentManagement/types"/>
    <ds:schemaRef ds:uri="http://purl.org/dc/terms/"/>
    <ds:schemaRef ds:uri="db5668d6-2aa9-4527-b831-dec095eeee02"/>
    <ds:schemaRef ds:uri="http://purl.org/dc/elements/1.1/"/>
    <ds:schemaRef ds:uri="http://schemas.openxmlformats.org/package/2006/metadata/core-properties"/>
    <ds:schemaRef ds:uri="http://www.w3.org/XML/1998/namespace"/>
    <ds:schemaRef ds:uri="044dfe33-516b-499d-aa11-826f7b3d0eb4"/>
    <ds:schemaRef ds:uri="http://schemas.microsoft.com/office/infopath/2007/PartnerControls"/>
    <ds:schemaRef ds:uri="http://purl.org/dc/dcmitype/"/>
  </ds:schemaRefs>
</ds:datastoreItem>
</file>

<file path=customXml/itemProps11.xml><?xml version="1.0" encoding="utf-8"?>
<ds:datastoreItem xmlns:ds="http://schemas.openxmlformats.org/officeDocument/2006/customXml" ds:itemID="{B398EE19-F293-4E6E-9B81-BB3BBC9405C8}">
  <ds:schemaRefs/>
</ds:datastoreItem>
</file>

<file path=customXml/itemProps12.xml><?xml version="1.0" encoding="utf-8"?>
<ds:datastoreItem xmlns:ds="http://schemas.openxmlformats.org/officeDocument/2006/customXml" ds:itemID="{16D7B8BE-D43C-4A61-8D2C-F534C3A64A2D}">
  <ds:schemaRefs/>
</ds:datastoreItem>
</file>

<file path=customXml/itemProps13.xml><?xml version="1.0" encoding="utf-8"?>
<ds:datastoreItem xmlns:ds="http://schemas.openxmlformats.org/officeDocument/2006/customXml" ds:itemID="{F667024D-FDC9-4165-A2B4-227196597BA8}">
  <ds:schemaRefs/>
</ds:datastoreItem>
</file>

<file path=customXml/itemProps14.xml><?xml version="1.0" encoding="utf-8"?>
<ds:datastoreItem xmlns:ds="http://schemas.openxmlformats.org/officeDocument/2006/customXml" ds:itemID="{D3AF1AD4-8126-4994-AC09-3FB017DF329C}">
  <ds:schemaRefs/>
</ds:datastoreItem>
</file>

<file path=customXml/itemProps15.xml><?xml version="1.0" encoding="utf-8"?>
<ds:datastoreItem xmlns:ds="http://schemas.openxmlformats.org/officeDocument/2006/customXml" ds:itemID="{391BA4EF-A077-4908-B9AE-8A95E826D5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4dfe33-516b-499d-aa11-826f7b3d0eb4"/>
    <ds:schemaRef ds:uri="db5668d6-2aa9-4527-b831-dec095eeee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6.xml><?xml version="1.0" encoding="utf-8"?>
<ds:datastoreItem xmlns:ds="http://schemas.openxmlformats.org/officeDocument/2006/customXml" ds:itemID="{67113E56-04F9-4468-8051-650E723CABED}">
  <ds:schemaRefs/>
</ds:datastoreItem>
</file>

<file path=customXml/itemProps17.xml><?xml version="1.0" encoding="utf-8"?>
<ds:datastoreItem xmlns:ds="http://schemas.openxmlformats.org/officeDocument/2006/customXml" ds:itemID="{812DC830-B1A2-4F4F-8343-40D1365B851E}">
  <ds:schemaRefs/>
</ds:datastoreItem>
</file>

<file path=customXml/itemProps18.xml><?xml version="1.0" encoding="utf-8"?>
<ds:datastoreItem xmlns:ds="http://schemas.openxmlformats.org/officeDocument/2006/customXml" ds:itemID="{028EA8CB-C9C8-4B7C-99CA-D533C14AEDC0}">
  <ds:schemaRefs/>
</ds:datastoreItem>
</file>

<file path=customXml/itemProps19.xml><?xml version="1.0" encoding="utf-8"?>
<ds:datastoreItem xmlns:ds="http://schemas.openxmlformats.org/officeDocument/2006/customXml" ds:itemID="{F081BFC4-78C7-4CE8-B4E9-FA6695629D00}">
  <ds:schemaRefs/>
</ds:datastoreItem>
</file>

<file path=customXml/itemProps2.xml><?xml version="1.0" encoding="utf-8"?>
<ds:datastoreItem xmlns:ds="http://schemas.openxmlformats.org/officeDocument/2006/customXml" ds:itemID="{58A0490C-7CAE-4341-846C-7DAAE2D52DE7}">
  <ds:schemaRefs/>
</ds:datastoreItem>
</file>

<file path=customXml/itemProps20.xml><?xml version="1.0" encoding="utf-8"?>
<ds:datastoreItem xmlns:ds="http://schemas.openxmlformats.org/officeDocument/2006/customXml" ds:itemID="{C023AC47-6D3D-4A58-9320-F2BECEEEB528}">
  <ds:schemaRefs/>
</ds:datastoreItem>
</file>

<file path=customXml/itemProps21.xml><?xml version="1.0" encoding="utf-8"?>
<ds:datastoreItem xmlns:ds="http://schemas.openxmlformats.org/officeDocument/2006/customXml" ds:itemID="{F2BA1A79-3BEC-4BD2-AD1C-ECEEBB65402A}">
  <ds:schemaRefs/>
</ds:datastoreItem>
</file>

<file path=customXml/itemProps22.xml><?xml version="1.0" encoding="utf-8"?>
<ds:datastoreItem xmlns:ds="http://schemas.openxmlformats.org/officeDocument/2006/customXml" ds:itemID="{4FE58AFF-DCD4-485F-8F89-80739CD56B0E}">
  <ds:schemaRefs/>
</ds:datastoreItem>
</file>

<file path=customXml/itemProps23.xml><?xml version="1.0" encoding="utf-8"?>
<ds:datastoreItem xmlns:ds="http://schemas.openxmlformats.org/officeDocument/2006/customXml" ds:itemID="{9E0BF74E-29F0-4E6F-90A4-C753402D6582}">
  <ds:schemaRefs/>
</ds:datastoreItem>
</file>

<file path=customXml/itemProps24.xml><?xml version="1.0" encoding="utf-8"?>
<ds:datastoreItem xmlns:ds="http://schemas.openxmlformats.org/officeDocument/2006/customXml" ds:itemID="{01B84F75-1ED6-496D-BF88-506E195921EE}">
  <ds:schemaRefs/>
</ds:datastoreItem>
</file>

<file path=customXml/itemProps25.xml><?xml version="1.0" encoding="utf-8"?>
<ds:datastoreItem xmlns:ds="http://schemas.openxmlformats.org/officeDocument/2006/customXml" ds:itemID="{C2D23CB4-FB4D-4E0E-8C05-FE90877EB452}">
  <ds:schemaRefs/>
</ds:datastoreItem>
</file>

<file path=customXml/itemProps26.xml><?xml version="1.0" encoding="utf-8"?>
<ds:datastoreItem xmlns:ds="http://schemas.openxmlformats.org/officeDocument/2006/customXml" ds:itemID="{B1B341BD-4792-449E-AA90-EAD46715E72C}">
  <ds:schemaRefs/>
</ds:datastoreItem>
</file>

<file path=customXml/itemProps27.xml><?xml version="1.0" encoding="utf-8"?>
<ds:datastoreItem xmlns:ds="http://schemas.openxmlformats.org/officeDocument/2006/customXml" ds:itemID="{EC0ECAA6-F4B7-41DB-A847-FD898CDEC04B}">
  <ds:schemaRefs/>
</ds:datastoreItem>
</file>

<file path=customXml/itemProps28.xml><?xml version="1.0" encoding="utf-8"?>
<ds:datastoreItem xmlns:ds="http://schemas.openxmlformats.org/officeDocument/2006/customXml" ds:itemID="{CFA1F1C4-124C-45FD-9D8F-A89B320E4BF0}">
  <ds:schemaRefs/>
</ds:datastoreItem>
</file>

<file path=customXml/itemProps29.xml><?xml version="1.0" encoding="utf-8"?>
<ds:datastoreItem xmlns:ds="http://schemas.openxmlformats.org/officeDocument/2006/customXml" ds:itemID="{77455894-D01D-4C81-A6E6-C1DA9CF9E8ED}">
  <ds:schemaRefs/>
</ds:datastoreItem>
</file>

<file path=customXml/itemProps3.xml><?xml version="1.0" encoding="utf-8"?>
<ds:datastoreItem xmlns:ds="http://schemas.openxmlformats.org/officeDocument/2006/customXml" ds:itemID="{C9D46968-0D30-4DDC-9EE7-D0B020AC692C}">
  <ds:schemaRefs/>
</ds:datastoreItem>
</file>

<file path=customXml/itemProps30.xml><?xml version="1.0" encoding="utf-8"?>
<ds:datastoreItem xmlns:ds="http://schemas.openxmlformats.org/officeDocument/2006/customXml" ds:itemID="{1901DC4D-8BD2-4711-B16B-F13B5F4A7BB5}">
  <ds:schemaRefs>
    <ds:schemaRef ds:uri="http://schemas.microsoft.com/sharepoint/v3/contenttype/forms"/>
  </ds:schemaRefs>
</ds:datastoreItem>
</file>

<file path=customXml/itemProps31.xml><?xml version="1.0" encoding="utf-8"?>
<ds:datastoreItem xmlns:ds="http://schemas.openxmlformats.org/officeDocument/2006/customXml" ds:itemID="{5CEB63F9-6920-442E-A182-F865049F5FE4}">
  <ds:schemaRefs/>
</ds:datastoreItem>
</file>

<file path=customXml/itemProps32.xml><?xml version="1.0" encoding="utf-8"?>
<ds:datastoreItem xmlns:ds="http://schemas.openxmlformats.org/officeDocument/2006/customXml" ds:itemID="{3BF552C0-E568-4ECF-8B79-71AA91115884}">
  <ds:schemaRefs/>
</ds:datastoreItem>
</file>

<file path=customXml/itemProps33.xml><?xml version="1.0" encoding="utf-8"?>
<ds:datastoreItem xmlns:ds="http://schemas.openxmlformats.org/officeDocument/2006/customXml" ds:itemID="{0C87A2E0-97B6-4023-8357-EC4ADE23BEC1}">
  <ds:schemaRefs/>
</ds:datastoreItem>
</file>

<file path=customXml/itemProps34.xml><?xml version="1.0" encoding="utf-8"?>
<ds:datastoreItem xmlns:ds="http://schemas.openxmlformats.org/officeDocument/2006/customXml" ds:itemID="{22E7E780-01C7-4D34-8E25-21D06CBDF50B}">
  <ds:schemaRefs/>
</ds:datastoreItem>
</file>

<file path=customXml/itemProps35.xml><?xml version="1.0" encoding="utf-8"?>
<ds:datastoreItem xmlns:ds="http://schemas.openxmlformats.org/officeDocument/2006/customXml" ds:itemID="{57DA2124-1470-492C-B3B2-195E97114499}">
  <ds:schemaRefs/>
</ds:datastoreItem>
</file>

<file path=customXml/itemProps36.xml><?xml version="1.0" encoding="utf-8"?>
<ds:datastoreItem xmlns:ds="http://schemas.openxmlformats.org/officeDocument/2006/customXml" ds:itemID="{42067F98-80D1-49F1-9B16-10446702C15A}">
  <ds:schemaRefs/>
</ds:datastoreItem>
</file>

<file path=customXml/itemProps37.xml><?xml version="1.0" encoding="utf-8"?>
<ds:datastoreItem xmlns:ds="http://schemas.openxmlformats.org/officeDocument/2006/customXml" ds:itemID="{5DBB92B0-F4E3-459D-824B-A31F0F313E5E}">
  <ds:schemaRefs/>
</ds:datastoreItem>
</file>

<file path=customXml/itemProps38.xml><?xml version="1.0" encoding="utf-8"?>
<ds:datastoreItem xmlns:ds="http://schemas.openxmlformats.org/officeDocument/2006/customXml" ds:itemID="{9B4509E9-3DEC-4CCC-8A63-448906856CB6}">
  <ds:schemaRefs/>
</ds:datastoreItem>
</file>

<file path=customXml/itemProps39.xml><?xml version="1.0" encoding="utf-8"?>
<ds:datastoreItem xmlns:ds="http://schemas.openxmlformats.org/officeDocument/2006/customXml" ds:itemID="{5D68CBAE-0A1C-4E2C-8741-8A6D60912883}">
  <ds:schemaRefs/>
</ds:datastoreItem>
</file>

<file path=customXml/itemProps4.xml><?xml version="1.0" encoding="utf-8"?>
<ds:datastoreItem xmlns:ds="http://schemas.openxmlformats.org/officeDocument/2006/customXml" ds:itemID="{AD3A89DF-83CE-42B9-BEAF-1536412ECB85}">
  <ds:schemaRefs/>
</ds:datastoreItem>
</file>

<file path=customXml/itemProps40.xml><?xml version="1.0" encoding="utf-8"?>
<ds:datastoreItem xmlns:ds="http://schemas.openxmlformats.org/officeDocument/2006/customXml" ds:itemID="{0085F6A4-11FC-4503-9639-050676DEB921}">
  <ds:schemaRefs>
    <ds:schemaRef ds:uri="http://schemas.microsoft.com/DataMashup"/>
  </ds:schemaRefs>
</ds:datastoreItem>
</file>

<file path=customXml/itemProps41.xml><?xml version="1.0" encoding="utf-8"?>
<ds:datastoreItem xmlns:ds="http://schemas.openxmlformats.org/officeDocument/2006/customXml" ds:itemID="{3C545772-B989-463C-BC91-FE3325767EA9}">
  <ds:schemaRefs/>
</ds:datastoreItem>
</file>

<file path=customXml/itemProps42.xml><?xml version="1.0" encoding="utf-8"?>
<ds:datastoreItem xmlns:ds="http://schemas.openxmlformats.org/officeDocument/2006/customXml" ds:itemID="{BCFF7048-E997-4298-BF16-F5E755A4BCA5}">
  <ds:schemaRefs/>
</ds:datastoreItem>
</file>

<file path=customXml/itemProps43.xml><?xml version="1.0" encoding="utf-8"?>
<ds:datastoreItem xmlns:ds="http://schemas.openxmlformats.org/officeDocument/2006/customXml" ds:itemID="{7A5F3DFF-392D-4B19-94AD-B41F7B4E30C1}">
  <ds:schemaRefs/>
</ds:datastoreItem>
</file>

<file path=customXml/itemProps44.xml><?xml version="1.0" encoding="utf-8"?>
<ds:datastoreItem xmlns:ds="http://schemas.openxmlformats.org/officeDocument/2006/customXml" ds:itemID="{1CA7565E-6485-42EC-8ED0-D39DC6B5DF76}">
  <ds:schemaRefs/>
</ds:datastoreItem>
</file>

<file path=customXml/itemProps45.xml><?xml version="1.0" encoding="utf-8"?>
<ds:datastoreItem xmlns:ds="http://schemas.openxmlformats.org/officeDocument/2006/customXml" ds:itemID="{01851C59-F033-478E-BC78-7DE9BBD12804}">
  <ds:schemaRefs/>
</ds:datastoreItem>
</file>

<file path=customXml/itemProps46.xml><?xml version="1.0" encoding="utf-8"?>
<ds:datastoreItem xmlns:ds="http://schemas.openxmlformats.org/officeDocument/2006/customXml" ds:itemID="{6DE1F871-758A-4FB9-B3E9-A68109E762B1}">
  <ds:schemaRefs/>
</ds:datastoreItem>
</file>

<file path=customXml/itemProps47.xml><?xml version="1.0" encoding="utf-8"?>
<ds:datastoreItem xmlns:ds="http://schemas.openxmlformats.org/officeDocument/2006/customXml" ds:itemID="{9667441E-2DB3-4909-BEF7-204C935E177F}">
  <ds:schemaRefs/>
</ds:datastoreItem>
</file>

<file path=customXml/itemProps5.xml><?xml version="1.0" encoding="utf-8"?>
<ds:datastoreItem xmlns:ds="http://schemas.openxmlformats.org/officeDocument/2006/customXml" ds:itemID="{8C557E30-637D-4AAD-B6F7-1246EBD23C53}">
  <ds:schemaRefs/>
</ds:datastoreItem>
</file>

<file path=customXml/itemProps6.xml><?xml version="1.0" encoding="utf-8"?>
<ds:datastoreItem xmlns:ds="http://schemas.openxmlformats.org/officeDocument/2006/customXml" ds:itemID="{A74D3345-0423-4C47-A8C9-5C8711841286}">
  <ds:schemaRefs/>
</ds:datastoreItem>
</file>

<file path=customXml/itemProps7.xml><?xml version="1.0" encoding="utf-8"?>
<ds:datastoreItem xmlns:ds="http://schemas.openxmlformats.org/officeDocument/2006/customXml" ds:itemID="{D51220A4-941F-423D-8CB6-224D32CABDF2}">
  <ds:schemaRefs/>
</ds:datastoreItem>
</file>

<file path=customXml/itemProps8.xml><?xml version="1.0" encoding="utf-8"?>
<ds:datastoreItem xmlns:ds="http://schemas.openxmlformats.org/officeDocument/2006/customXml" ds:itemID="{A1630FF1-3308-44A1-8AA8-335B05631566}">
  <ds:schemaRefs/>
</ds:datastoreItem>
</file>

<file path=customXml/itemProps9.xml><?xml version="1.0" encoding="utf-8"?>
<ds:datastoreItem xmlns:ds="http://schemas.openxmlformats.org/officeDocument/2006/customXml" ds:itemID="{BC6F9929-B30C-4CDF-969C-CD9D1C6793E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vt:lpstr>
      <vt:lpstr>Setup</vt:lpstr>
      <vt:lpstr>COA</vt:lpstr>
      <vt:lpstr>Report Display Tables</vt:lpstr>
      <vt:lpstr>GJ</vt:lpstr>
      <vt:lpstr>IS</vt:lpstr>
      <vt:lpstr>IS EBITDA</vt:lpstr>
      <vt:lpstr>BS</vt:lpstr>
      <vt:lpstr>SCF</vt:lpstr>
      <vt:lpstr>EA</vt:lpstr>
      <vt:lpstr>TB</vt:lpstr>
      <vt:lpstr>GL</vt:lpstr>
      <vt:lpstr>'IS EBITDA'!COA_GroupNames</vt:lpstr>
      <vt:lpstr>COA_GroupNames</vt:lpstr>
      <vt:lpstr>'IS EBITDA'!IS_Classes</vt:lpstr>
      <vt:lpstr>IS_Classes</vt:lpstr>
      <vt:lpstr>BS!Print_Titles</vt:lpstr>
      <vt:lpstr>EA!Print_Titles</vt:lpstr>
      <vt:lpstr>GJ!Print_Titles</vt:lpstr>
      <vt:lpstr>GL!Print_Titles</vt:lpstr>
      <vt:lpstr>IS!Print_Titles</vt:lpstr>
      <vt:lpstr>'IS EBITDA'!Print_Titles</vt:lpstr>
      <vt:lpstr>SCF!Print_Titles</vt:lpstr>
      <vt:lpstr>TB!Print_Titles</vt:lpstr>
      <vt:lpstr>'IS EBITDA'!SCF_Classes</vt:lpstr>
      <vt:lpstr>SCF_Classes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 Puls</dc:creator>
  <cp:lastModifiedBy>Ken Puls</cp:lastModifiedBy>
  <cp:lastPrinted>2022-06-24T20:06:56Z</cp:lastPrinted>
  <dcterms:created xsi:type="dcterms:W3CDTF">2022-05-20T20:17:26Z</dcterms:created>
  <dcterms:modified xsi:type="dcterms:W3CDTF">2022-12-13T00:03:15Z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0x010100BA910E7FC0AB454BB758A194F06C6A05</vt:lpwstr>
  </property>
  <property fmtid="{D5CDD505-2E9C-101B-9397-08002B2CF9AE}" pid="3" name="MediaServiceImageTags">
    <vt:lpwstr/>
  </property>
</Properties>
</file>