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7.xml" ContentType="application/vnd.openxmlformats-officedocument.spreadsheetml.pivotCacheDefinition+xml"/>
  <Override PartName="/xl/pivotCache/pivotCacheDefinition8.xml" ContentType="application/vnd.openxmlformats-officedocument.spreadsheetml.pivotCacheDefinition+xml"/>
  <Override PartName="/xl/pivotCache/pivotCacheDefinition9.xml" ContentType="application/vnd.openxmlformats-officedocument.spreadsheetml.pivotCacheDefinition+xml"/>
  <Override PartName="/xl/pivotCache/pivotCacheDefinition10.xml" ContentType="application/vnd.openxmlformats-officedocument.spreadsheetml.pivotCacheDefinition+xml"/>
  <Override PartName="/xl/pivotCache/pivotCacheDefinition11.xml" ContentType="application/vnd.openxmlformats-officedocument.spreadsheetml.pivotCacheDefinition+xml"/>
  <Override PartName="/xl/pivotCache/pivotCacheDefinition12.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pivotCache/pivotCacheDefinition13.xml" ContentType="application/vnd.openxmlformats-officedocument.spreadsheetml.pivotCacheDefinition+xml"/>
  <Override PartName="/xl/pivotCache/pivotCacheDefinition14.xml" ContentType="application/vnd.openxmlformats-officedocument.spreadsheetml.pivotCacheDefinition+xml"/>
  <Override PartName="/xl/pivotCache/pivotCacheDefinition15.xml" ContentType="application/vnd.openxmlformats-officedocument.spreadsheetml.pivotCacheDefinition+xml"/>
  <Override PartName="/xl/pivotCache/pivotCacheDefinition16.xml" ContentType="application/vnd.openxmlformats-officedocument.spreadsheetml.pivotCacheDefinition+xml"/>
  <Override PartName="/xl/pivotCache/pivotCacheDefinition17.xml" ContentType="application/vnd.openxmlformats-officedocument.spreadsheetml.pivotCacheDefinition+xml"/>
  <Override PartName="/xl/pivotCache/pivotCacheDefinition18.xml" ContentType="application/vnd.openxmlformats-officedocument.spreadsheetml.pivotCacheDefinition+xml"/>
  <Override PartName="/xl/pivotCache/pivotCacheDefinition19.xml" ContentType="application/vnd.openxmlformats-officedocument.spreadsheetml.pivotCacheDefinition+xml"/>
  <Override PartName="/xl/pivotCache/pivotCacheDefinition20.xml" ContentType="application/vnd.openxmlformats-officedocument.spreadsheetml.pivotCacheDefinition+xml"/>
  <Override PartName="/xl/pivotCache/pivotCacheDefinition21.xml" ContentType="application/vnd.openxmlformats-officedocument.spreadsheetml.pivotCacheDefinition+xml"/>
  <Override PartName="/xl/timelineCaches/timelineCache1.xml" ContentType="application/vnd.ms-excel.timelineCache+xml"/>
  <Override PartName="/xl/timelineCaches/timelineCache2.xml" ContentType="application/vnd.ms-excel.timelineCache+xml"/>
  <Override PartName="/xl/timelineCaches/timelineCache3.xml" ContentType="application/vnd.ms-excel.timelineCache+xml"/>
  <Override PartName="/xl/timelineCaches/timelineCache4.xml" ContentType="application/vnd.ms-excel.timelineCache+xml"/>
  <Override PartName="/xl/timelineCaches/timelineCache5.xml" ContentType="application/vnd.ms-excel.timelineCache+xml"/>
  <Override PartName="/xl/timelineCaches/timelineCache6.xml" ContentType="application/vnd.ms-excel.timelineCache+xml"/>
  <Override PartName="/xl/timelineCaches/timelineCache7.xml" ContentType="application/vnd.ms-excel.timelineCache+xml"/>
  <Override PartName="/xl/timelineCaches/timelineCache8.xml" ContentType="application/vnd.ms-excel.timelineCache+xml"/>
  <Override PartName="/xl/timelineCaches/timelineCache9.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pivotTables/pivotTable2.xml" ContentType="application/vnd.openxmlformats-officedocument.spreadsheetml.pivotTable+xml"/>
  <Override PartName="/xl/drawings/drawing3.xml" ContentType="application/vnd.openxmlformats-officedocument.drawing+xml"/>
  <Override PartName="/xl/timelines/timeline2.xml" ContentType="application/vnd.ms-excel.timeline+xml"/>
  <Override PartName="/xl/pivotTables/pivotTable3.xml" ContentType="application/vnd.openxmlformats-officedocument.spreadsheetml.pivotTable+xml"/>
  <Override PartName="/xl/drawings/drawing4.xml" ContentType="application/vnd.openxmlformats-officedocument.drawing+xml"/>
  <Override PartName="/xl/timelines/timeline3.xml" ContentType="application/vnd.ms-excel.timeline+xml"/>
  <Override PartName="/xl/pivotTables/pivotTable4.xml" ContentType="application/vnd.openxmlformats-officedocument.spreadsheetml.pivotTable+xml"/>
  <Override PartName="/xl/drawings/drawing5.xml" ContentType="application/vnd.openxmlformats-officedocument.drawing+xml"/>
  <Override PartName="/xl/timelines/timeline4.xml" ContentType="application/vnd.ms-excel.timeline+xml"/>
  <Override PartName="/xl/pivotTables/pivotTable5.xml" ContentType="application/vnd.openxmlformats-officedocument.spreadsheetml.pivotTable+xml"/>
  <Override PartName="/xl/drawings/drawing6.xml" ContentType="application/vnd.openxmlformats-officedocument.drawing+xml"/>
  <Override PartName="/xl/timelines/timeline5.xml" ContentType="application/vnd.ms-excel.timeline+xml"/>
  <Override PartName="/xl/pivotTables/pivotTable6.xml" ContentType="application/vnd.openxmlformats-officedocument.spreadsheetml.pivotTable+xml"/>
  <Override PartName="/xl/drawings/drawing7.xml" ContentType="application/vnd.openxmlformats-officedocument.drawing+xml"/>
  <Override PartName="/xl/timelines/timeline6.xml" ContentType="application/vnd.ms-excel.timeline+xml"/>
  <Override PartName="/xl/pivotTables/pivotTable7.xml" ContentType="application/vnd.openxmlformats-officedocument.spreadsheetml.pivotTable+xml"/>
  <Override PartName="/xl/drawings/drawing8.xml" ContentType="application/vnd.openxmlformats-officedocument.drawing+xml"/>
  <Override PartName="/xl/slicers/slicer2.xml" ContentType="application/vnd.ms-excel.slicer+xml"/>
  <Override PartName="/xl/timelines/timeline7.xml" ContentType="application/vnd.ms-excel.timeline+xml"/>
  <Override PartName="/xl/pivotTables/pivotTable8.xml" ContentType="application/vnd.openxmlformats-officedocument.spreadsheetml.pivotTable+xml"/>
  <Override PartName="/xl/drawings/drawing9.xml" ContentType="application/vnd.openxmlformats-officedocument.drawing+xml"/>
  <Override PartName="/xl/timelines/timeline8.xml" ContentType="application/vnd.ms-excel.timeline+xml"/>
  <Override PartName="/xl/pivotTables/pivotTable9.xml" ContentType="application/vnd.openxmlformats-officedocument.spreadsheetml.pivotTable+xml"/>
  <Override PartName="/xl/drawings/drawing10.xml" ContentType="application/vnd.openxmlformats-officedocument.drawing+xml"/>
  <Override PartName="/xl/slicers/slicer3.xml" ContentType="application/vnd.ms-excel.slicer+xml"/>
  <Override PartName="/xl/timelines/timeline9.xml" ContentType="application/vnd.ms-excel.timelin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9"/>
  <workbookPr defaultThemeVersion="166925"/>
  <mc:AlternateContent xmlns:mc="http://schemas.openxmlformats.org/markup-compatibility/2006">
    <mc:Choice Requires="x15">
      <x15ac:absPath xmlns:x15ac="http://schemas.microsoft.com/office/spreadsheetml/2010/11/ac" url="https://xlguru-my.sharepoint.com/personal/ken_excelguru_ca/Documents/Desktop/"/>
    </mc:Choice>
  </mc:AlternateContent>
  <xr:revisionPtr revIDLastSave="14" documentId="8_{B670375C-D3FF-44E4-B085-BE3B25BAE1DF}" xr6:coauthVersionLast="47" xr6:coauthVersionMax="47" xr10:uidLastSave="{91613342-0EED-4088-A01C-C8A0A7BD31A6}"/>
  <bookViews>
    <workbookView xWindow="-28440" yWindow="0" windowWidth="26745" windowHeight="15585" tabRatio="700" activeTab="8" xr2:uid="{201BAFCE-1A85-4E0F-A93E-17C1FA529054}"/>
  </bookViews>
  <sheets>
    <sheet name="Instructions" sheetId="4" r:id="rId1"/>
    <sheet name="Setup" sheetId="1" r:id="rId2"/>
    <sheet name="COA" sheetId="2" r:id="rId3"/>
    <sheet name="Report Display Tables" sheetId="3" r:id="rId4"/>
    <sheet name="Extra Data" sheetId="17" r:id="rId5"/>
    <sheet name="GJ" sheetId="5" r:id="rId6"/>
    <sheet name="IS" sheetId="6" r:id="rId7"/>
    <sheet name="BS" sheetId="14" r:id="rId8"/>
    <sheet name="SCF" sheetId="8" r:id="rId9"/>
    <sheet name="EA" sheetId="9" r:id="rId10"/>
    <sheet name="TB" sheetId="10" r:id="rId11"/>
    <sheet name="GL" sheetId="11" r:id="rId12"/>
    <sheet name="Helpers_Date" sheetId="12" r:id="rId13"/>
    <sheet name="Helpers_Text" sheetId="13" r:id="rId14"/>
  </sheets>
  <definedNames>
    <definedName name="COA_GroupNames">COAGroups[Group]</definedName>
    <definedName name="_xlnm.Print_Titles" localSheetId="7">BS!$1:$13</definedName>
    <definedName name="_xlnm.Print_Titles" localSheetId="5">GJ!$1:$11</definedName>
    <definedName name="_xlnm.Print_Titles" localSheetId="6">IS!$1:$13</definedName>
    <definedName name="SCF_Classes">SCF[Class]</definedName>
    <definedName name="Slicer_Account">#N/A</definedName>
    <definedName name="Slicer_Account1">#N/A</definedName>
    <definedName name="Slicer_Class">#N/A</definedName>
    <definedName name="Slicer_Class1">#N/A</definedName>
    <definedName name="Slicer_Source_Journal">#N/A</definedName>
    <definedName name="Timeline_Date">#N/A</definedName>
    <definedName name="Timeline_Date1">#N/A</definedName>
    <definedName name="Timeline_Date11">#N/A</definedName>
    <definedName name="Timeline_Date2">#N/A</definedName>
    <definedName name="Timeline_Date3">#N/A</definedName>
    <definedName name="Timeline_Date4">#N/A</definedName>
    <definedName name="Timeline_Date5">#N/A</definedName>
    <definedName name="Timeline_Date6">#N/A</definedName>
    <definedName name="Timeline_Date7">#N/A</definedName>
  </definedNames>
  <calcPr calcId="191029"/>
  <pivotCaches>
    <pivotCache cacheId="373" r:id="rId15"/>
    <pivotCache cacheId="378" r:id="rId16"/>
    <pivotCache cacheId="382" r:id="rId17"/>
    <pivotCache cacheId="386" r:id="rId18"/>
    <pivotCache cacheId="391" r:id="rId19"/>
    <pivotCache cacheId="395" r:id="rId20"/>
    <pivotCache cacheId="400" r:id="rId21"/>
    <pivotCache cacheId="404" r:id="rId22"/>
    <pivotCache cacheId="407" r:id="rId23"/>
  </pivotCaches>
  <extLst>
    <ext xmlns:x14="http://schemas.microsoft.com/office/spreadsheetml/2009/9/main" uri="{876F7934-8845-4945-9796-88D515C7AA90}">
      <x14:pivotCaches>
        <pivotCache cacheId="376" r:id="rId24"/>
        <pivotCache cacheId="389" r:id="rId25"/>
        <pivotCache cacheId="398" r:id="rId26"/>
      </x14:pivotCaches>
    </ext>
    <ext xmlns:x14="http://schemas.microsoft.com/office/spreadsheetml/2009/9/main" uri="{BBE1A952-AA13-448e-AADC-164F8A28A991}">
      <x14:slicerCaches>
        <x14:slicerCache r:id="rId27"/>
        <x14:slicerCache r:id="rId28"/>
        <x14:slicerCache r:id="rId29"/>
        <x14:slicerCache r:id="rId30"/>
        <x14:slicerCache r:id="rId31"/>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368" r:id="rId32"/>
        <pivotCache cacheId="372" r:id="rId33"/>
        <pivotCache cacheId="377" r:id="rId34"/>
        <pivotCache cacheId="381" r:id="rId35"/>
        <pivotCache cacheId="385" r:id="rId36"/>
        <pivotCache cacheId="390" r:id="rId37"/>
        <pivotCache cacheId="394" r:id="rId38"/>
        <pivotCache cacheId="399" r:id="rId39"/>
        <pivotCache cacheId="403" r:id="rId40"/>
      </x15:timelineCachePivotCaches>
    </ext>
    <ext xmlns:x15="http://schemas.microsoft.com/office/spreadsheetml/2010/11/main" uri="{D0CA8CA8-9F24-4464-BF8E-62219DCF47F9}">
      <x15:timelineCacheRefs>
        <x15:timelineCacheRef r:id="rId41"/>
        <x15:timelineCacheRef r:id="rId42"/>
        <x15:timelineCacheRef r:id="rId43"/>
        <x15:timelineCacheRef r:id="rId44"/>
        <x15:timelineCacheRef r:id="rId45"/>
        <x15:timelineCacheRef r:id="rId46"/>
        <x15:timelineCacheRef r:id="rId47"/>
        <x15:timelineCacheRef r:id="rId48"/>
        <x15:timelineCacheRef r:id="rId49"/>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COA_dd13a162-3d51-4a67-b647-1d7db8a47460" name="COA" connection="Query - COA"/>
          <x15:modelTable id="SCF_4709e9da-02de-4c82-b3ce-70a47d3b0893" name="SCF" connection="Query - SCF"/>
          <x15:modelTable id="GLDisplay_60fcd341-ba1c-44f1-9e50-0f47b97b3c5d" name="GLDisplay" connection="Query - GLDisplay"/>
          <x15:modelTable id="Transactions_95a2ab43-2737-406d-987a-bc954da08fe0" name="Transactions" connection="Query - Transactions"/>
          <x15:modelTable id="Budgets_f6748ed4-1c2b-4928-af3f-f221dbbf74d9" name="Budgets" connection="Query - Budgets"/>
          <x15:modelTable id="Customers_33553ca9-f541-46ca-aa94-2b64d41a9229" name="Customers" connection="Query - Customers"/>
          <x15:modelTable id="JEDetail_ab65d66f-19c1-46f3-8c15-9242fd0d53fb" name="JEDetail" connection="Query - JEDetail"/>
          <x15:modelTable id="Calendar_d9f542b4-c222-4d67-a78e-4cd45162eafe" name="Calendar" connection="Query - Calendar"/>
          <x15:modelTable id="_Helpers_edcf45e1-b773-4b0a-8a7e-fe4f9e65738b" name="_Helpers" connection="Query - _Helpers"/>
        </x15:modelTables>
        <x15:modelRelationships>
          <x15:modelRelationship fromTable="COA" fromColumn="Cash Flow Class" toTable="SCF" toColumn="Class"/>
          <x15:modelRelationship fromTable="COA" fromColumn="GL Display" toTable="GLDisplay" toColumn="Display Order"/>
          <x15:modelRelationship fromTable="Transactions" fromColumn="Ref" toTable="JEDetail" toColumn="Ref"/>
          <x15:modelRelationship fromTable="Transactions" fromColumn="Account #" toTable="COA" toColumn="Account #"/>
          <x15:modelRelationship fromTable="Transactions" fromColumn="Date" toTable="Calendar" toColumn="Date"/>
          <x15:modelRelationship fromTable="Transactions" fromColumn="Customer ID" toTable="Customers" toColumn="Customer ID"/>
          <x15:modelRelationship fromTable="Budgets" fromColumn="Account #" toTable="COA" toColumn="Account #"/>
          <x15:modelRelationship fromTable="Budgets" fromColumn="Date" toTable="Calendar" toColumn="Date"/>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7" i="17" l="1"/>
  <c r="D7" i="17"/>
  <c r="B7" i="17"/>
  <c r="A7" i="17"/>
  <c r="E5" i="17"/>
  <c r="D5" i="17"/>
  <c r="B5" i="17"/>
  <c r="A5" i="17"/>
  <c r="G34" i="2"/>
  <c r="H34" i="2"/>
  <c r="I34" i="2"/>
  <c r="J34" i="2"/>
  <c r="G10" i="2"/>
  <c r="H10" i="2"/>
  <c r="I10" i="2"/>
  <c r="J10" i="2"/>
  <c r="B1" i="13"/>
  <c r="B1" i="12"/>
  <c r="B1" i="11"/>
  <c r="B1" i="10"/>
  <c r="B1" i="9"/>
  <c r="B1" i="8"/>
  <c r="B1" i="14"/>
  <c r="B1" i="6"/>
  <c r="B1" i="5"/>
  <c r="J8" i="2" l="1"/>
  <c r="J9" i="2"/>
  <c r="J11" i="2"/>
  <c r="J12" i="2"/>
  <c r="J13" i="2"/>
  <c r="J14" i="2"/>
  <c r="J15" i="2"/>
  <c r="J16" i="2"/>
  <c r="J17" i="2"/>
  <c r="J18" i="2"/>
  <c r="J19" i="2"/>
  <c r="J20" i="2"/>
  <c r="J21" i="2"/>
  <c r="J22" i="2"/>
  <c r="J23" i="2"/>
  <c r="J24" i="2"/>
  <c r="J25" i="2"/>
  <c r="J26" i="2"/>
  <c r="J27" i="2"/>
  <c r="J28" i="2"/>
  <c r="J29" i="2"/>
  <c r="J30" i="2"/>
  <c r="J31" i="2"/>
  <c r="J32" i="2"/>
  <c r="J33" i="2"/>
  <c r="J35" i="2"/>
  <c r="E41" i="3"/>
  <c r="H8" i="2" s="1"/>
  <c r="E42" i="3"/>
  <c r="H12" i="2" s="1"/>
  <c r="E43" i="3"/>
  <c r="H16" i="2" s="1"/>
  <c r="E44" i="3"/>
  <c r="H18" i="2" s="1"/>
  <c r="E45" i="3"/>
  <c r="H19" i="2" s="1"/>
  <c r="E46" i="3"/>
  <c r="H20" i="2" s="1"/>
  <c r="E47" i="3"/>
  <c r="H24" i="2" s="1"/>
  <c r="E48" i="3"/>
  <c r="H25" i="2" s="1"/>
  <c r="E49" i="3"/>
  <c r="H31" i="2" s="1"/>
  <c r="E50" i="3"/>
  <c r="H35" i="2" s="1"/>
  <c r="D41" i="3" a="1"/>
  <c r="D41" i="3" s="1"/>
  <c r="D42" i="3" a="1"/>
  <c r="D42" i="3" s="1"/>
  <c r="D43" i="3" a="1"/>
  <c r="D43" i="3" s="1"/>
  <c r="D44" i="3" a="1"/>
  <c r="D44" i="3" s="1"/>
  <c r="D45" i="3" a="1"/>
  <c r="D45" i="3" s="1"/>
  <c r="D46" i="3" a="1"/>
  <c r="D46" i="3" s="1"/>
  <c r="D47" i="3" a="1"/>
  <c r="D47" i="3" s="1"/>
  <c r="D48" i="3" a="1"/>
  <c r="D48" i="3" s="1"/>
  <c r="D49" i="3" a="1"/>
  <c r="D49" i="3" s="1"/>
  <c r="D50" i="3" a="1"/>
  <c r="D50" i="3" s="1"/>
  <c r="I8" i="2"/>
  <c r="I9" i="2"/>
  <c r="I11" i="2"/>
  <c r="I12" i="2"/>
  <c r="I13" i="2"/>
  <c r="I14" i="2"/>
  <c r="I15" i="2"/>
  <c r="I16" i="2"/>
  <c r="I17" i="2"/>
  <c r="I18" i="2"/>
  <c r="I19" i="2"/>
  <c r="I20" i="2"/>
  <c r="I21" i="2"/>
  <c r="I22" i="2"/>
  <c r="I23" i="2"/>
  <c r="I24" i="2"/>
  <c r="I25" i="2"/>
  <c r="I26" i="2"/>
  <c r="I27" i="2"/>
  <c r="I28" i="2"/>
  <c r="I29" i="2"/>
  <c r="I30" i="2"/>
  <c r="I31" i="2"/>
  <c r="I32" i="2"/>
  <c r="I33" i="2"/>
  <c r="I35" i="2"/>
  <c r="G8" i="2"/>
  <c r="G9" i="2"/>
  <c r="G11" i="2"/>
  <c r="G12" i="2"/>
  <c r="G13" i="2"/>
  <c r="G14" i="2"/>
  <c r="G15" i="2"/>
  <c r="G16" i="2"/>
  <c r="G17" i="2"/>
  <c r="G18" i="2"/>
  <c r="G19" i="2"/>
  <c r="G20" i="2"/>
  <c r="G21" i="2"/>
  <c r="G22" i="2"/>
  <c r="G23" i="2"/>
  <c r="G24" i="2"/>
  <c r="G25" i="2"/>
  <c r="G26" i="2"/>
  <c r="G27" i="2"/>
  <c r="G28" i="2"/>
  <c r="G29" i="2"/>
  <c r="G30" i="2"/>
  <c r="G31" i="2"/>
  <c r="G32" i="2"/>
  <c r="G33" i="2"/>
  <c r="G35" i="2"/>
  <c r="B1" i="3"/>
  <c r="B1" i="2"/>
  <c r="H30" i="2" l="1"/>
  <c r="H29" i="2"/>
  <c r="H17" i="2"/>
  <c r="H28" i="2"/>
  <c r="H27" i="2"/>
  <c r="H15" i="2"/>
  <c r="H26" i="2"/>
  <c r="H14" i="2"/>
  <c r="H13" i="2"/>
  <c r="H23" i="2"/>
  <c r="H11" i="2"/>
  <c r="H22" i="2"/>
  <c r="H9" i="2"/>
  <c r="H33" i="2"/>
  <c r="H21" i="2"/>
  <c r="H32" i="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3E24CBD-89F0-428F-A08F-162E9EEFBC83}" keepAlive="1" name="Connection" type="5" refreshedVersion="0" background="1">
    <dbPr connection="Provider=Microsoft.Mashup.OleDb.1;Data Source=$Workbook$;Location=xlgQueryDetails" commandType="0"/>
  </connection>
  <connection id="2" xr16:uid="{9C7AA0D4-D2FF-4886-B0AB-BC412E65F296}" keepAlive="1" name="Connection1" type="5" refreshedVersion="0" background="1">
    <dbPr connection="Provider=Microsoft.Mashup.OleDb.1;Data Source=$Workbook$;Location=xlgQueryDetails" commandType="0"/>
  </connection>
  <connection id="3" xr16:uid="{E5A7297A-C6B3-4093-A075-BD4100AEAE57}" keepAlive="1" name="Connection2" type="5" refreshedVersion="0" saveData="1">
    <dbPr connection="Provider=Microsoft.Mashup.OleDb.1;Data Source=$Workbook$;Location=xlgQueryDetails" commandType="0"/>
  </connection>
  <connection id="4" xr16:uid="{5F79CC82-933F-483F-9C2A-0123128B5243}" keepAlive="1" name="Connection3" type="5" refreshedVersion="0" background="1">
    <dbPr connection="Provider=Microsoft.Mashup.OleDb.1;Data Source=$Workbook$;Location=xlgQueryDetails" commandType="0"/>
  </connection>
  <connection id="5" xr16:uid="{3CEFBBEB-7033-4263-A063-AF498C586536}" keepAlive="1" name="Connection4" type="5" refreshedVersion="0" saveData="1">
    <dbPr connection="Provider=Microsoft.Mashup.OleDb.1;Data Source=$Workbook$;Location=xlgQueryDetails" commandType="0"/>
  </connection>
  <connection id="6" xr16:uid="{F16C7DB0-BF0B-4F88-A056-9CDF24E2F47A}" keepAlive="1" name="Connection5" type="5" refreshedVersion="8" background="1" saveData="1">
    <dbPr connection="Provider=Microsoft.Mashup.OleDb.1;Data Source=$Workbook$;Location=xlgQueryDetails;Extended Properties=&quot;&quot;" command="SELECT * FROM [xlgQueryDetails]" commandType="4"/>
  </connection>
  <connection id="7" xr16:uid="{B6FAD48D-0D4D-48F6-8046-8BBD0D5D92AF}" name="Query - _Helpers" description="Connection to the '_Helpers' query in the workbook." type="100" refreshedVersion="8" minRefreshableVersion="5">
    <extLst>
      <ext xmlns:x15="http://schemas.microsoft.com/office/spreadsheetml/2010/11/main" uri="{DE250136-89BD-433C-8126-D09CA5730AF9}">
        <x15:connection id="6213cc18-d273-4b3a-b605-28bb9886b0b9"/>
      </ext>
    </extLst>
  </connection>
  <connection id="8" xr16:uid="{7EE89860-4DF1-4C4A-8608-5F3B3CB85C18}" name="Query - Budgets" description="Connection to the 'Budgets' query in the workbook." type="100" refreshedVersion="8" minRefreshableVersion="5">
    <extLst>
      <ext xmlns:x15="http://schemas.microsoft.com/office/spreadsheetml/2010/11/main" uri="{DE250136-89BD-433C-8126-D09CA5730AF9}">
        <x15:connection id="128f1885-5eb8-4df6-b1fb-b3c08e813b9e"/>
      </ext>
    </extLst>
  </connection>
  <connection id="9" xr16:uid="{ED02B848-28E5-49B7-96CB-E7A730C14688}" keepAlive="1" name="Query - BudgetTransform" description="Connection to the 'BudgetTransform' query in the workbook." type="5" refreshedVersion="0" background="1">
    <dbPr connection="Provider=Microsoft.Mashup.OleDb.1;Data Source=$Workbook$;Location=BudgetTransform;Extended Properties=&quot;&quot;" command="SELECT * FROM [BudgetTransform]"/>
  </connection>
  <connection id="10" xr16:uid="{7FB5EB4F-983F-4EA9-A0A6-5B227B0DD1F2}" keepAlive="1" name="Query - BudgetYear" description="Connection to the 'BudgetYear' query in the workbook." type="5" refreshedVersion="0" background="1">
    <dbPr connection="Provider=Microsoft.Mashup.OleDb.1;Data Source=$Workbook$;Location=BudgetYear;Extended Properties=&quot;&quot;" command="SELECT * FROM [BudgetYear]"/>
  </connection>
  <connection id="11" xr16:uid="{5BB61ABF-0D5F-4BE1-A789-F1E932BD022E}" name="Query - Calendar" description="Connection to the 'Calendar' query in the workbook." type="100" refreshedVersion="8" minRefreshableVersion="5">
    <extLst>
      <ext xmlns:x15="http://schemas.microsoft.com/office/spreadsheetml/2010/11/main" uri="{DE250136-89BD-433C-8126-D09CA5730AF9}">
        <x15:connection id="f1d72821-d9ab-4371-a560-7b0b4420bd74"/>
      </ext>
    </extLst>
  </connection>
  <connection id="12" xr16:uid="{884F4A4D-D04C-4E5D-978C-635174E5F503}" name="Query - COA" description="Connection to the 'COA' query in the workbook." type="100" refreshedVersion="8" minRefreshableVersion="5">
    <extLst>
      <ext xmlns:x15="http://schemas.microsoft.com/office/spreadsheetml/2010/11/main" uri="{DE250136-89BD-433C-8126-D09CA5730AF9}">
        <x15:connection id="521fd162-31db-4764-b69b-8374a412ebc0"/>
      </ext>
    </extLst>
  </connection>
  <connection id="13" xr16:uid="{C96BCBFA-0C9E-4B2E-BD89-19EDA0B50027}" name="Query - Customers" description="Connection to the 'Customers' query in the workbook." type="100" refreshedVersion="8" minRefreshableVersion="5">
    <extLst>
      <ext xmlns:x15="http://schemas.microsoft.com/office/spreadsheetml/2010/11/main" uri="{DE250136-89BD-433C-8126-D09CA5730AF9}">
        <x15:connection id="d8393196-ed6a-4451-8eb4-23f543ae3af7"/>
      </ext>
    </extLst>
  </connection>
  <connection id="14" xr16:uid="{A2EA10F8-F916-4204-BB98-8667FBF317A1}" keepAlive="1" name="Query - Data_Budgets" description="Connection to the 'Data_Budgets' query in the workbook." type="5" refreshedVersion="0" background="1">
    <dbPr connection="Provider=Microsoft.Mashup.OleDb.1;Data Source=$Workbook$;Location=Data_Budgets;Extended Properties=&quot;&quot;" command="SELECT * FROM [Data_Budgets]"/>
  </connection>
  <connection id="15" xr16:uid="{4E38EA1C-92F3-490B-AEDF-07E3DB4DFE4C}" keepAlive="1" name="Query - Data_Customers" description="Connection to the 'Data_Customers' query in the workbook." type="5" refreshedVersion="0" background="1">
    <dbPr connection="Provider=Microsoft.Mashup.OleDb.1;Data Source=$Workbook$;Location=Data_Customers;Extended Properties=&quot;&quot;" command="SELECT * FROM [Data_Customers]"/>
  </connection>
  <connection id="16" xr16:uid="{F946D006-7A8E-4D6A-8677-FFE7DB188CDF}" keepAlive="1" name="Query - Data_JournalEntries" description="Connection to the 'Data_JournalEntries' query in the workbook." type="5" refreshedVersion="0" background="1">
    <dbPr connection="Provider=Microsoft.Mashup.OleDb.1;Data Source=$Workbook$;Location=Data_JournalEntries;Extended Properties=&quot;&quot;" command="SELECT * FROM [Data_JournalEntries]"/>
  </connection>
  <connection id="17" xr16:uid="{19C42B7B-825A-41F4-B5E6-536F0E4B2920}" keepAlive="1" name="Query - EndDate" description="Connection to the 'EndDate' query in the workbook." type="5" refreshedVersion="0" background="1">
    <dbPr connection="Provider=Microsoft.Mashup.OleDb.1;Data Source=$Workbook$;Location=EndDate;Extended Properties=&quot;&quot;" command="SELECT * FROM [EndDate]"/>
  </connection>
  <connection id="18" xr16:uid="{6098FACD-F153-45C4-B7BB-E4BAF11EF151}" keepAlive="1" name="Query - FilePath" description="Connection to the 'FilePath' query in the workbook." type="5" refreshedVersion="0" background="1">
    <dbPr connection="Provider=Microsoft.Mashup.OleDb.1;Data Source=$Workbook$;Location=FilePath;Extended Properties=&quot;&quot;" command="SELECT * FROM [FilePath]"/>
  </connection>
  <connection id="19" xr16:uid="{BC74FFB9-2D21-4B84-BA0D-8F17C7081616}" keepAlive="1" name="Query - fnTransformBudget" description="Connection to the 'fnTransformBudget' query in the workbook." type="5" refreshedVersion="0" background="1">
    <dbPr connection="Provider=Microsoft.Mashup.OleDb.1;Data Source=$Workbook$;Location=fnTransformBudget;Extended Properties=&quot;&quot;" command="SELECT * FROM [fnTransformBudget]"/>
  </connection>
  <connection id="20" xr16:uid="{6085E707-EAA5-4AAD-A0C0-FA7A563FB9EF}" name="Query - GLDisplay" description="Connection to the 'GLDisplay' query in the workbook." type="100" refreshedVersion="8" minRefreshableVersion="5">
    <extLst>
      <ext xmlns:x15="http://schemas.microsoft.com/office/spreadsheetml/2010/11/main" uri="{DE250136-89BD-433C-8126-D09CA5730AF9}">
        <x15:connection id="4e00d2fc-1410-4a41-a0cd-485127ec27c1"/>
      </ext>
    </extLst>
  </connection>
  <connection id="21" xr16:uid="{281728FC-B4F9-4599-AD7B-1B8E3AB01DBF}" name="Query - JEDetail" description="Connection to the 'JEDetail' query in the workbook." type="100" refreshedVersion="8" minRefreshableVersion="5">
    <extLst>
      <ext xmlns:x15="http://schemas.microsoft.com/office/spreadsheetml/2010/11/main" uri="{DE250136-89BD-433C-8126-D09CA5730AF9}">
        <x15:connection id="acfa55ed-8d7a-4182-8240-b1377bedc386"/>
      </ext>
    </extLst>
  </connection>
  <connection id="22" xr16:uid="{7A142D0F-BF8B-4351-B3B7-57620AD7C306}" keepAlive="1" name="Query - Raw Data - Budgets" description="Connection to the 'Raw Data - Budgets' query in the workbook." type="5" refreshedVersion="0" background="1">
    <dbPr connection="Provider=Microsoft.Mashup.OleDb.1;Data Source=$Workbook$;Location=&quot;Raw Data - Budgets&quot;;Extended Properties=&quot;&quot;" command="SELECT * FROM [Raw Data - Budgets]"/>
  </connection>
  <connection id="23" xr16:uid="{ACFC15CE-392C-4A6E-B577-F04E251AF46E}" name="Query - Raw Data - COA" description="Connection to the 'Raw Data - COA' query in the workbook." type="5" refreshedVersion="0" background="1">
    <dbPr connection="Provider=Microsoft.Mashup.OleDb.1;Data Source=$Workbook$;Location=&quot;Raw Data - COA&quot;;Extended Properties=&quot;&quot;" command="SELECT * FROM [Raw Data - COA]"/>
  </connection>
  <connection id="24" xr16:uid="{5B1ECDE1-6044-4C19-A4BE-DE8C709847CB}" keepAlive="1" name="Query - Raw Data - Customers" description="Connection to the 'Raw Data - Customers' query in the workbook." type="5" refreshedVersion="0" background="1">
    <dbPr connection="Provider=Microsoft.Mashup.OleDb.1;Data Source=$Workbook$;Location=&quot;Raw Data - Customers&quot;;Extended Properties=&quot;&quot;" command="SELECT * FROM [Raw Data - Customers]"/>
  </connection>
  <connection id="25" xr16:uid="{FF4BB400-C424-4637-9FBB-018754F13D63}" name="Query - Raw Data - GLDisplay" description="Connection to the 'Raw Data - GLDisplay' query in the workbook." type="5" refreshedVersion="0" background="1">
    <dbPr connection="Provider=Microsoft.Mashup.OleDb.1;Data Source=$Workbook$;Location=&quot;Raw Data - GLDisplay&quot;;Extended Properties=&quot;&quot;" command="SELECT * FROM [Raw Data - GLDisplay]"/>
  </connection>
  <connection id="26" xr16:uid="{0986B546-1289-4962-B733-AA05318D0A6F}" keepAlive="1" name="Query - Raw Data - JE" description="Connection to the 'Raw Data - JE' query in the workbook." type="5" refreshedVersion="0" background="1">
    <dbPr connection="Provider=Microsoft.Mashup.OleDb.1;Data Source=$Workbook$;Location=&quot;Raw Data - JE&quot;;Extended Properties=&quot;&quot;" command="SELECT * FROM [Raw Data - JE]"/>
  </connection>
  <connection id="27" xr16:uid="{95CF0F6A-31E5-48E5-8D1D-26680D61930E}" keepAlive="1" name="Query - Raw Data - ManualJEs" description="Connection to the 'Raw Data - ManualJEs' query in the workbook." type="5" refreshedVersion="0" background="1">
    <dbPr connection="Provider=Microsoft.Mashup.OleDb.1;Data Source=$Workbook$;Location=&quot;Raw Data - ManualJEs&quot;;Extended Properties=&quot;&quot;" command="SELECT * FROM [Raw Data - ManualJEs]"/>
  </connection>
  <connection id="28" xr16:uid="{59BC6B96-C596-48FB-BAB1-5C734B96E6D5}" name="Query - Raw Data - SCF" description="Connection to the 'Raw Data - SCF' query in the workbook." type="5" refreshedVersion="0" background="1">
    <dbPr connection="Provider=Microsoft.Mashup.OleDb.1;Data Source=$Workbook$;Location=&quot;Raw Data - SCF&quot;;Extended Properties=&quot;&quot;" command="SELECT * FROM [Raw Data - SCF]"/>
  </connection>
  <connection id="29" xr16:uid="{9D5E283F-AEAF-4C1A-879E-C479D58DEA3D}" name="Query - SCF" description="Connection to the 'SCF' query in the workbook." type="100" refreshedVersion="8" minRefreshableVersion="5">
    <extLst>
      <ext xmlns:x15="http://schemas.microsoft.com/office/spreadsheetml/2010/11/main" uri="{DE250136-89BD-433C-8126-D09CA5730AF9}">
        <x15:connection id="4af3a4ec-3205-4821-a11f-166ad2dc3d49"/>
      </ext>
    </extLst>
  </connection>
  <connection id="30" xr16:uid="{0FAA1273-68B9-4E25-9264-2221EB45C066}" keepAlive="1" name="Query - Staging - Budgets" description="Connection to the 'Staging - Budgets' query in the workbook." type="5" refreshedVersion="0" background="1">
    <dbPr connection="Provider=Microsoft.Mashup.OleDb.1;Data Source=$Workbook$;Location=&quot;Staging - Budgets&quot;;Extended Properties=&quot;&quot;" command="SELECT * FROM [Staging - Budgets]"/>
  </connection>
  <connection id="31" xr16:uid="{2DBE85D8-198A-4C65-8221-5C80543D2CC2}" name="Query - Staging - COA" description="Connection to the 'Staging - COA' query in the workbook." type="5" refreshedVersion="0" background="1">
    <dbPr connection="Provider=Microsoft.Mashup.OleDb.1;Data Source=$Workbook$;Location=&quot;Staging - COA&quot;;Extended Properties=&quot;&quot;" command="SELECT * FROM [Staging - COA]"/>
  </connection>
  <connection id="32" xr16:uid="{2F0F002A-BE2A-4BED-AAAD-E8EE738F0B80}" keepAlive="1" name="Query - Staging - Customers" description="Connection to the 'Staging - Customers' query in the workbook." type="5" refreshedVersion="0" background="1">
    <dbPr connection="Provider=Microsoft.Mashup.OleDb.1;Data Source=$Workbook$;Location=&quot;Staging - Customers&quot;;Extended Properties=&quot;&quot;" command="SELECT * FROM [Staging - Customers]"/>
  </connection>
  <connection id="33" xr16:uid="{67CAFE8B-2831-4CA8-863E-A1537FBF9273}" name="Query - Staging - GLDisplay" description="Connection to the 'Staging - GLDisplay' query in the workbook." type="5" refreshedVersion="0" background="1">
    <dbPr connection="Provider=Microsoft.Mashup.OleDb.1;Data Source=$Workbook$;Location=&quot;Staging - GLDisplay&quot;;Extended Properties=&quot;&quot;" command="SELECT * FROM [Staging - GLDisplay]"/>
  </connection>
  <connection id="34" xr16:uid="{9FF3288A-C256-4DCD-A43E-CAE6A42FE26D}" name="Query - Staging - SCF" description="Connection to the 'Staging - SCF' query in the workbook." type="5" refreshedVersion="0" background="1">
    <dbPr connection="Provider=Microsoft.Mashup.OleDb.1;Data Source=$Workbook$;Location=&quot;Staging - SCF&quot;;Extended Properties=&quot;&quot;" command="SELECT * FROM [Staging - SCF]"/>
  </connection>
  <connection id="35" xr16:uid="{9D6C4603-8B59-4085-A6F5-CEAC21BA30E4}" keepAlive="1" name="Query - Staging - Transactions" description="Connection to the 'Staging - Transactions' query in the workbook." type="5" refreshedVersion="0" background="1">
    <dbPr connection="Provider=Microsoft.Mashup.OleDb.1;Data Source=$Workbook$;Location=&quot;Staging - Transactions&quot;;Extended Properties=&quot;&quot;" command="SELECT * FROM [Staging - Transactions]"/>
  </connection>
  <connection id="36" xr16:uid="{7A2BDCEC-11D4-4F70-A4BC-9CDFE4CFE0E8}" keepAlive="1" name="Query - StartDate" description="Connection to the 'StartDate' query in the workbook." type="5" refreshedVersion="0" background="1">
    <dbPr connection="Provider=Microsoft.Mashup.OleDb.1;Data Source=$Workbook$;Location=StartDate;Extended Properties=&quot;&quot;" command="SELECT * FROM [StartDate]"/>
  </connection>
  <connection id="37" xr16:uid="{947C69A4-E02F-492E-A6B7-96CCC9311BCC}" name="Query - Transactions" description="Connection to the 'Transactions' query in the workbook." type="100" refreshedVersion="8" minRefreshableVersion="5">
    <extLst>
      <ext xmlns:x15="http://schemas.microsoft.com/office/spreadsheetml/2010/11/main" uri="{DE250136-89BD-433C-8126-D09CA5730AF9}">
        <x15:connection id="27721b4c-85e7-4153-8ea2-366150ce61dd"/>
      </ext>
    </extLst>
  </connection>
  <connection id="38" xr16:uid="{9E28B766-33D3-46EA-B87B-506D67A64DB9}"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da="http://schemas.microsoft.com/office/spreadsheetml/2017/dynamicarray">
  <metadataTypes count="2">
    <metadataType name="XLDAPR" minSupportedVersion="120000" copy="1" pasteAll="1" pasteValues="1" merge="1" splitFirst="1" rowColShift="1" clearFormats="1" clearComments="1" assign="1" coerce="1" cellMeta="1"/>
    <metadataType name="XLMDX" minSupportedVersion="120000" copy="1" pasteAll="1" pasteValues="1" merge="1" splitFirst="1" rowColShift="1" clearFormats="1" clearComments="1" assign="1" coerce="1"/>
  </metadataTypes>
  <metadataStrings count="3">
    <s v="ThisWorkbookDataModel"/>
    <s v="{[COA].[Statement].&amp;[IS]}"/>
    <s v="{[COA].[Statement].&amp;[BS]}"/>
  </metadataStrings>
  <mdxMetadata count="2">
    <mdx n="0" f="s">
      <ms ns="1" c="0"/>
    </mdx>
    <mdx n="0" f="s">
      <ms ns="2" c="0"/>
    </mdx>
  </mdxMetadata>
  <futureMetadata name="XLDAPR" count="1">
    <bk>
      <extLst>
        <ext uri="{bdbb8cdc-fa1e-496e-a857-3c3f30c029c3}">
          <xda:dynamicArrayProperties fDynamic="1" fCollapsed="0"/>
        </ext>
      </extLst>
    </bk>
  </futureMetadata>
  <cellMetadata count="1">
    <bk>
      <rc t="1" v="0"/>
    </bk>
  </cellMetadata>
  <valueMetadata count="2">
    <bk>
      <rc t="2" v="0"/>
    </bk>
    <bk>
      <rc t="2" v="1"/>
    </bk>
  </valueMetadata>
</metadata>
</file>

<file path=xl/sharedStrings.xml><?xml version="1.0" encoding="utf-8"?>
<sst xmlns="http://schemas.openxmlformats.org/spreadsheetml/2006/main" count="834" uniqueCount="273">
  <si>
    <t>Custom Table Producers Ltd.</t>
  </si>
  <si>
    <t>Chart of Accounts</t>
  </si>
  <si>
    <t>NOTE:  Insert new columns between [Account #] and [Class], but ensure you populate all existing fields via their data validation rules</t>
  </si>
  <si>
    <t>Add Records to these columns</t>
  </si>
  <si>
    <t>Automatic Population (Do Not Modify)</t>
  </si>
  <si>
    <t>Account #</t>
  </si>
  <si>
    <t>Account Name</t>
  </si>
  <si>
    <t>Class</t>
  </si>
  <si>
    <t>Group</t>
  </si>
  <si>
    <t>Cash Flow Class</t>
  </si>
  <si>
    <t>Class Order</t>
  </si>
  <si>
    <t>Group Order</t>
  </si>
  <si>
    <t>Statement</t>
  </si>
  <si>
    <t>GL Display</t>
  </si>
  <si>
    <t>Bank</t>
  </si>
  <si>
    <t>Assets</t>
  </si>
  <si>
    <t>Current Assets</t>
  </si>
  <si>
    <t>Op Asset - Cash</t>
  </si>
  <si>
    <t>Accounts Receivable</t>
  </si>
  <si>
    <t>Op Asset - Receivables</t>
  </si>
  <si>
    <t>Inventory</t>
  </si>
  <si>
    <t>Op Asset - Inventory</t>
  </si>
  <si>
    <t>Machinery</t>
  </si>
  <si>
    <t>Capital Assets</t>
  </si>
  <si>
    <t>Cap Asset - Cash</t>
  </si>
  <si>
    <t>AA - Machinery</t>
  </si>
  <si>
    <t>Cap Asset - Non-Cash</t>
  </si>
  <si>
    <t>Computers</t>
  </si>
  <si>
    <t>AA - Computers</t>
  </si>
  <si>
    <t>Goodwill</t>
  </si>
  <si>
    <t>Other Assets</t>
  </si>
  <si>
    <t>AA - Goodwill</t>
  </si>
  <si>
    <t>Accounts Payable</t>
  </si>
  <si>
    <t>Liabilities &amp; Equity</t>
  </si>
  <si>
    <t>Current Liabilities</t>
  </si>
  <si>
    <t>Debt - Operating</t>
  </si>
  <si>
    <t>Bank Loan</t>
  </si>
  <si>
    <t>Long Term Debt</t>
  </si>
  <si>
    <t>Debt - Long Term</t>
  </si>
  <si>
    <t>Equity</t>
  </si>
  <si>
    <t>Dividends</t>
  </si>
  <si>
    <t>Current Earnings</t>
  </si>
  <si>
    <t>Earnings - Current</t>
  </si>
  <si>
    <t>Retained Earnings</t>
  </si>
  <si>
    <t>Earnings - Retained</t>
  </si>
  <si>
    <t>Revenue</t>
  </si>
  <si>
    <t>Revenues</t>
  </si>
  <si>
    <t>P&amp;L - Cash</t>
  </si>
  <si>
    <t>COGS</t>
  </si>
  <si>
    <t>Expenses</t>
  </si>
  <si>
    <t>Wages</t>
  </si>
  <si>
    <t>Operating Expenses</t>
  </si>
  <si>
    <t>Amortization</t>
  </si>
  <si>
    <t>P&amp;L - Non-Cash</t>
  </si>
  <si>
    <t>Rent</t>
  </si>
  <si>
    <t>Utilities</t>
  </si>
  <si>
    <t>Office Supplies</t>
  </si>
  <si>
    <t>Property Tax</t>
  </si>
  <si>
    <t>Building Maintenance</t>
  </si>
  <si>
    <t>Bank Charges &amp; Interest</t>
  </si>
  <si>
    <t>Income Tax</t>
  </si>
  <si>
    <t>Other Expenses</t>
  </si>
  <si>
    <t>General Ledger Display</t>
  </si>
  <si>
    <t>Allows control of Opening Balance vs Current Transactions in PivotTable reports</t>
  </si>
  <si>
    <t>Table is loaded to the Data Model "as is" and linked via the following relationship:</t>
  </si>
  <si>
    <t xml:space="preserve">COA( [GL Display] ) * - &gt; GLDisplay( [Display Order] ) </t>
  </si>
  <si>
    <t>Display Order</t>
  </si>
  <si>
    <t>GL Period</t>
  </si>
  <si>
    <t>Opening Balance</t>
  </si>
  <si>
    <t>Current Transactions</t>
  </si>
  <si>
    <t>Chart of Accounts - Statement of Cash Flows</t>
  </si>
  <si>
    <t>Allows reclassifying accounts into their correction grouping for the Cash Flow Statement</t>
  </si>
  <si>
    <t xml:space="preserve">COA( [Cash Flow Class] ) * - &gt; SCF( [Class] ) </t>
  </si>
  <si>
    <t>Heading</t>
  </si>
  <si>
    <t>Subheading</t>
  </si>
  <si>
    <t>Heading Level</t>
  </si>
  <si>
    <t>SubHead Level</t>
  </si>
  <si>
    <t>SubHead Sort</t>
  </si>
  <si>
    <t>Change in Cash</t>
  </si>
  <si>
    <t>Cash Balance - Ending</t>
  </si>
  <si>
    <t>Operating Activities</t>
  </si>
  <si>
    <t>Receivables</t>
  </si>
  <si>
    <t>Investing Activities</t>
  </si>
  <si>
    <t>Non-Cash Items</t>
  </si>
  <si>
    <t>Financing Activities</t>
  </si>
  <si>
    <t>Long Term Financing</t>
  </si>
  <si>
    <t>Operating Financing</t>
  </si>
  <si>
    <t>Equity Investments</t>
  </si>
  <si>
    <t>Net Income (Loss) from Operations</t>
  </si>
  <si>
    <t>Non-Cash Prior Period Adj</t>
  </si>
  <si>
    <t>Cash-Change</t>
  </si>
  <si>
    <t>Cash Generated (Used)</t>
  </si>
  <si>
    <t>Cash-Open</t>
  </si>
  <si>
    <t>Cash Balance - Opening</t>
  </si>
  <si>
    <t>Financial Statement Template</t>
  </si>
  <si>
    <t>Company Name</t>
  </si>
  <si>
    <t>Class &amp; Group Details - For use in COA table population only, not loaded to data model</t>
  </si>
  <si>
    <t>Additional values can be added to this table in order to expand the data validation options</t>
  </si>
  <si>
    <t>How to refresh the data in this file:</t>
  </si>
  <si>
    <t>CTP Customers.xlsx</t>
  </si>
  <si>
    <t>CTP JEs 2019-2021.xlsx</t>
  </si>
  <si>
    <t xml:space="preserve">Since the data is already imported into the file, there is no need to refresh it.  Having said that, </t>
  </si>
  <si>
    <t>should you want to do so, you will need to make a modification to one of the query values.</t>
  </si>
  <si>
    <t>The Power Query structure in this workbook uses a hard coded file path, which is stored in</t>
  </si>
  <si>
    <t>the "FilePath" parameter in the Power Query editor.  If you do not change this, the model</t>
  </si>
  <si>
    <t>will fail to refresh during a Data -&gt; Refresh All operation.</t>
  </si>
  <si>
    <t>To reconfigure this path, take the following steps:</t>
  </si>
  <si>
    <t>In Windows Explorer:</t>
  </si>
  <si>
    <t>Browse to the course's "Source Data" folder in Windows</t>
  </si>
  <si>
    <t>Copy the complete file path from the navigation bar:</t>
  </si>
  <si>
    <t>In this Workbook:</t>
  </si>
  <si>
    <t>Go to Data -&gt; Queries &amp; Connections</t>
  </si>
  <si>
    <t>Locate "FilePath" in the Queries &amp; Connections pane</t>
  </si>
  <si>
    <t>Right click it and choose Edit</t>
  </si>
  <si>
    <t>Update the "Current Value" to the file path</t>
  </si>
  <si>
    <t>Go to Home -&gt; Close &amp; Load</t>
  </si>
  <si>
    <t>Go to Data -&gt; Refresh All</t>
  </si>
  <si>
    <t>This solution contains a completed data model which imports data from the following three files:</t>
  </si>
  <si>
    <t>CTP Budgets 2019-2021.xlsx</t>
  </si>
  <si>
    <t>General Journal Entries</t>
  </si>
  <si>
    <t>(Unaudited) Income Statement</t>
  </si>
  <si>
    <t>(Unaudited) Balance Sheet</t>
  </si>
  <si>
    <t>(Unaudited) Statement of Cash Flows</t>
  </si>
  <si>
    <t>Expected Actuals</t>
  </si>
  <si>
    <t>(Unaudited) Trial Balance</t>
  </si>
  <si>
    <t>(Unaudited) General Ledger</t>
  </si>
  <si>
    <t>Grand Total</t>
  </si>
  <si>
    <t>Jan</t>
  </si>
  <si>
    <t>Feb</t>
  </si>
  <si>
    <t>Mar</t>
  </si>
  <si>
    <t>Apr</t>
  </si>
  <si>
    <t>May</t>
  </si>
  <si>
    <t>Jun</t>
  </si>
  <si>
    <t>Jul</t>
  </si>
  <si>
    <t>Aug</t>
  </si>
  <si>
    <t>Sep</t>
  </si>
  <si>
    <t>Oct</t>
  </si>
  <si>
    <t>Nov</t>
  </si>
  <si>
    <t>Dec</t>
  </si>
  <si>
    <t>Year</t>
  </si>
  <si>
    <t>Quarter</t>
  </si>
  <si>
    <t>Month Name</t>
  </si>
  <si>
    <t>Helper Measures - Dates</t>
  </si>
  <si>
    <t>Helper Measures - Text</t>
  </si>
  <si>
    <t>BS</t>
  </si>
  <si>
    <t>IS</t>
  </si>
  <si>
    <t>Current Assets Total</t>
  </si>
  <si>
    <t>Capital Assets Total</t>
  </si>
  <si>
    <t>Assets Total</t>
  </si>
  <si>
    <t>Current Liabilities Total</t>
  </si>
  <si>
    <t>Long Term Debt Total</t>
  </si>
  <si>
    <t>Equity Total</t>
  </si>
  <si>
    <t>Liabilities &amp; Equity Total</t>
  </si>
  <si>
    <t>BS Total</t>
  </si>
  <si>
    <t>Revenues Total</t>
  </si>
  <si>
    <t>COGS Total</t>
  </si>
  <si>
    <t>Operating Expenses Total</t>
  </si>
  <si>
    <t>Expenses Total</t>
  </si>
  <si>
    <t>IS Total</t>
  </si>
  <si>
    <t>Raw $ - Selected</t>
  </si>
  <si>
    <t>GJ0001</t>
  </si>
  <si>
    <t>GJ0002</t>
  </si>
  <si>
    <t>GJ0003</t>
  </si>
  <si>
    <t>GJ0004</t>
  </si>
  <si>
    <t>AP0001</t>
  </si>
  <si>
    <t>AP0002</t>
  </si>
  <si>
    <t>SJ0001</t>
  </si>
  <si>
    <t>RE0201</t>
  </si>
  <si>
    <t>SJ0002</t>
  </si>
  <si>
    <t>SJ0003</t>
  </si>
  <si>
    <t>RE0301</t>
  </si>
  <si>
    <t>SJ0004</t>
  </si>
  <si>
    <t>RE0101</t>
  </si>
  <si>
    <t>RE0401</t>
  </si>
  <si>
    <t>RE0501</t>
  </si>
  <si>
    <t>SJ0005</t>
  </si>
  <si>
    <t>110-Bank</t>
  </si>
  <si>
    <t>310-Equity</t>
  </si>
  <si>
    <t>150-Machinery</t>
  </si>
  <si>
    <t>250-Bank Loan</t>
  </si>
  <si>
    <t>160-Computers</t>
  </si>
  <si>
    <t>130-Inventory</t>
  </si>
  <si>
    <t>210-Accounts Payable</t>
  </si>
  <si>
    <t>120-Accounts Receivable</t>
  </si>
  <si>
    <t>410-Revenue</t>
  </si>
  <si>
    <t>510-COGS</t>
  </si>
  <si>
    <t>650-Office Supplies</t>
  </si>
  <si>
    <t>630-Rent</t>
  </si>
  <si>
    <t>161-AA - Computers</t>
  </si>
  <si>
    <t>620-Amortization</t>
  </si>
  <si>
    <t>151-AA - Machinery</t>
  </si>
  <si>
    <t>Owner Investment</t>
  </si>
  <si>
    <t>Machinery Purchase</t>
  </si>
  <si>
    <t>Purchases of Computer Equipment</t>
  </si>
  <si>
    <t>Inventory Purchase</t>
  </si>
  <si>
    <t>Purchase</t>
  </si>
  <si>
    <t>Credit Sale</t>
  </si>
  <si>
    <t>H20 Water Co.</t>
  </si>
  <si>
    <t>Cash Sale</t>
  </si>
  <si>
    <t>Water Delivery</t>
  </si>
  <si>
    <t>Rent Expense</t>
  </si>
  <si>
    <t>Amortization - Computers</t>
  </si>
  <si>
    <t>Amortization - Machinery</t>
  </si>
  <si>
    <t>Date</t>
  </si>
  <si>
    <t>Ref</t>
  </si>
  <si>
    <t>Acc # with Name</t>
  </si>
  <si>
    <t>Description</t>
  </si>
  <si>
    <t>Customer ID</t>
  </si>
  <si>
    <t>GJ0001 Total</t>
  </si>
  <si>
    <t>GJ0002 Total</t>
  </si>
  <si>
    <t>GJ0003 Total</t>
  </si>
  <si>
    <t>GJ0004 Total</t>
  </si>
  <si>
    <t>AP0001 Total</t>
  </si>
  <si>
    <t>AP0002 Total</t>
  </si>
  <si>
    <t>SJ0001 Total</t>
  </si>
  <si>
    <t>RE0201 Total</t>
  </si>
  <si>
    <t>SJ0002 Total</t>
  </si>
  <si>
    <t>SJ0003 Total</t>
  </si>
  <si>
    <t>RE0301 Total</t>
  </si>
  <si>
    <t>SJ0004 Total</t>
  </si>
  <si>
    <t>RE0101 Total</t>
  </si>
  <si>
    <t>RE0401 Total</t>
  </si>
  <si>
    <t>RE0501 Total</t>
  </si>
  <si>
    <t>SJ0005 Total</t>
  </si>
  <si>
    <t xml:space="preserve"> </t>
  </si>
  <si>
    <t>Debit $</t>
  </si>
  <si>
    <t>Credit $</t>
  </si>
  <si>
    <t>Date_Inception</t>
  </si>
  <si>
    <t>Date_LastSelected</t>
  </si>
  <si>
    <t>Date_EndOfMonth</t>
  </si>
  <si>
    <t>Date_StartOfYear</t>
  </si>
  <si>
    <t>Date_EndOfPriorMonth</t>
  </si>
  <si>
    <t>Date_EndOfPriorYear</t>
  </si>
  <si>
    <t>Value_Statement</t>
  </si>
  <si>
    <t>Other Assets Total</t>
  </si>
  <si>
    <t>Other Expenses Total</t>
  </si>
  <si>
    <t>Multiple</t>
  </si>
  <si>
    <t>Value_Class</t>
  </si>
  <si>
    <t>Value_Group</t>
  </si>
  <si>
    <t>Value_Account</t>
  </si>
  <si>
    <t>Actual $</t>
  </si>
  <si>
    <t>% of Rev</t>
  </si>
  <si>
    <t>Budget $</t>
  </si>
  <si>
    <t xml:space="preserve">% of Rev </t>
  </si>
  <si>
    <t>Variance $</t>
  </si>
  <si>
    <t>Var % vs Budget</t>
  </si>
  <si>
    <t>Total Expenses</t>
  </si>
  <si>
    <t>Net Income (Loss)</t>
  </si>
  <si>
    <t>Actual $ - BS</t>
  </si>
  <si>
    <t>Total Assets</t>
  </si>
  <si>
    <t>Total Liabilities &amp; Equity</t>
  </si>
  <si>
    <t>Total Current Assets</t>
  </si>
  <si>
    <t>Total Capital Assets</t>
  </si>
  <si>
    <t>Total Current Liabilities</t>
  </si>
  <si>
    <t>Total Long Term Debt</t>
  </si>
  <si>
    <t>Total Equity</t>
  </si>
  <si>
    <t>Operating Activities Total</t>
  </si>
  <si>
    <t>Investing Activities Total</t>
  </si>
  <si>
    <t>Financing Activities Total</t>
  </si>
  <si>
    <t>Net Income (Loss) from Operations Total</t>
  </si>
  <si>
    <t>Cash Effect $ - SCF</t>
  </si>
  <si>
    <t>Op Asset - Non-Cash</t>
  </si>
  <si>
    <t>Non-Cash Items Total</t>
  </si>
  <si>
    <t>Allow for Doubtful A/R</t>
  </si>
  <si>
    <t>Uncollectable Debts</t>
  </si>
  <si>
    <t>Extra Data to add to Transactions</t>
  </si>
  <si>
    <t>Amount</t>
  </si>
  <si>
    <t>XJ0001</t>
  </si>
  <si>
    <t>Set up allowance for Doubtful Accounts</t>
  </si>
  <si>
    <t>121-Allow for Doubtful A/R</t>
  </si>
  <si>
    <t>690-Uncollectable Debts</t>
  </si>
  <si>
    <t>XJ0001 Total</t>
  </si>
  <si>
    <t>Non-Cash Items - Op Assets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</si>
</sst>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00;\(&quot;&quot;\ #,##0.00\);&quot;&quot;#,##0.00"/>
    <numFmt numFmtId="165" formatCode="&quot;&quot;#,##0.00;\-&quot;&quot;#,##0.00;&quot;&quot;#,##0.00"/>
    <numFmt numFmtId="166" formatCode="#,##0.0%;\-#,##0.0%;#,##0.0%"/>
    <numFmt numFmtId="167" formatCode="#,##0.00\ \F;#,##0.00\ \U;&quot;-&quot;??"/>
  </numFmts>
  <fonts count="7" x14ac:knownFonts="1">
    <font>
      <sz val="11"/>
      <color theme="1"/>
      <name val="Calibri"/>
      <family val="2"/>
      <scheme val="minor"/>
    </font>
    <font>
      <b/>
      <sz val="11"/>
      <color theme="0"/>
      <name val="Calibri"/>
      <family val="2"/>
      <scheme val="minor"/>
    </font>
    <font>
      <b/>
      <sz val="11"/>
      <color theme="1"/>
      <name val="Calibri"/>
      <family val="2"/>
      <scheme val="minor"/>
    </font>
    <font>
      <b/>
      <sz val="16"/>
      <color theme="1"/>
      <name val="Calibri"/>
      <family val="2"/>
      <scheme val="minor"/>
    </font>
    <font>
      <sz val="16"/>
      <color theme="1"/>
      <name val="Calibri"/>
      <family val="2"/>
      <scheme val="minor"/>
    </font>
    <font>
      <b/>
      <sz val="12"/>
      <color rgb="FFFF0000"/>
      <name val="Calibri"/>
      <family val="2"/>
      <scheme val="minor"/>
    </font>
    <font>
      <b/>
      <sz val="14"/>
      <color theme="1"/>
      <name val="Calibri"/>
      <family val="2"/>
      <scheme val="minor"/>
    </font>
  </fonts>
  <fills count="5">
    <fill>
      <patternFill patternType="none"/>
    </fill>
    <fill>
      <patternFill patternType="gray125"/>
    </fill>
    <fill>
      <patternFill patternType="solid">
        <fgColor theme="9" tint="0.59999389629810485"/>
        <bgColor indexed="64"/>
      </patternFill>
    </fill>
    <fill>
      <patternFill patternType="solid">
        <fgColor rgb="FFC00000"/>
        <bgColor indexed="64"/>
      </patternFill>
    </fill>
    <fill>
      <patternFill patternType="solid">
        <fgColor theme="9" tint="0.79998168889431442"/>
        <bgColor indexed="64"/>
      </patternFill>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s>
  <cellStyleXfs count="1">
    <xf numFmtId="0" fontId="0" fillId="0" borderId="0"/>
  </cellStyleXfs>
  <cellXfs count="41">
    <xf numFmtId="0" fontId="0" fillId="0" borderId="0" xfId="0"/>
    <xf numFmtId="0" fontId="3" fillId="0" borderId="0" xfId="0" applyFont="1" applyAlignment="1">
      <alignment horizontal="centerContinuous"/>
    </xf>
    <xf numFmtId="0" fontId="4" fillId="0" borderId="0" xfId="0" applyFont="1"/>
    <xf numFmtId="0" fontId="5" fillId="0" borderId="0" xfId="0" applyFont="1"/>
    <xf numFmtId="0" fontId="2" fillId="2" borderId="1" xfId="0" applyFont="1" applyFill="1" applyBorder="1"/>
    <xf numFmtId="0" fontId="2" fillId="2" borderId="2" xfId="0" applyFont="1" applyFill="1" applyBorder="1"/>
    <xf numFmtId="0" fontId="2" fillId="2" borderId="3" xfId="0" applyFont="1" applyFill="1" applyBorder="1"/>
    <xf numFmtId="0" fontId="1" fillId="3" borderId="1" xfId="0" applyFont="1" applyFill="1" applyBorder="1" applyAlignment="1">
      <alignment horizontal="centerContinuous"/>
    </xf>
    <xf numFmtId="0" fontId="1" fillId="3" borderId="2" xfId="0" applyFont="1" applyFill="1" applyBorder="1" applyAlignment="1">
      <alignment horizontal="centerContinuous"/>
    </xf>
    <xf numFmtId="0" fontId="1" fillId="3" borderId="3" xfId="0" applyFont="1" applyFill="1" applyBorder="1" applyAlignment="1">
      <alignment horizontal="centerContinuous"/>
    </xf>
    <xf numFmtId="0" fontId="0" fillId="0" borderId="0" xfId="0" applyAlignment="1">
      <alignment horizontal="center"/>
    </xf>
    <xf numFmtId="0" fontId="0" fillId="0" borderId="0" xfId="0" applyAlignment="1">
      <alignment horizontal="left"/>
    </xf>
    <xf numFmtId="0" fontId="4" fillId="0" borderId="0" xfId="0" applyFont="1" applyAlignment="1">
      <alignment horizontal="centerContinuous"/>
    </xf>
    <xf numFmtId="0" fontId="6" fillId="0" borderId="0" xfId="0" applyFont="1" applyAlignment="1">
      <alignment horizontal="left"/>
    </xf>
    <xf numFmtId="0" fontId="0" fillId="0" borderId="0" xfId="0" applyAlignment="1">
      <alignment horizontal="left" indent="1"/>
    </xf>
    <xf numFmtId="0" fontId="0" fillId="0" borderId="0" xfId="0" applyAlignment="1">
      <alignment horizontal="left" indent="3"/>
    </xf>
    <xf numFmtId="0" fontId="0" fillId="0" borderId="0" xfId="0" applyAlignment="1">
      <alignment horizontal="centerContinuous"/>
    </xf>
    <xf numFmtId="0" fontId="2" fillId="0" borderId="0" xfId="0" applyFont="1" applyAlignment="1">
      <alignment horizontal="centerContinuous"/>
    </xf>
    <xf numFmtId="0" fontId="0" fillId="0" borderId="0" xfId="0" applyAlignment="1">
      <alignment wrapText="1"/>
    </xf>
    <xf numFmtId="0" fontId="0" fillId="4" borderId="0" xfId="0" applyFill="1"/>
    <xf numFmtId="0" fontId="3" fillId="0" borderId="0" xfId="0" applyFont="1"/>
    <xf numFmtId="0" fontId="2" fillId="0" borderId="0" xfId="0" applyFont="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6" fillId="0" borderId="0" xfId="0" applyFont="1"/>
    <xf numFmtId="0" fontId="6" fillId="0" borderId="0" xfId="0" applyFont="1" applyAlignment="1">
      <alignment horizontal="centerContinuous"/>
    </xf>
    <xf numFmtId="0" fontId="0" fillId="0" borderId="0" xfId="0" pivotButton="1"/>
    <xf numFmtId="164" fontId="0" fillId="0" borderId="0" xfId="0" applyNumberFormat="1"/>
    <xf numFmtId="14" fontId="0" fillId="0" borderId="0" xfId="0" applyNumberFormat="1"/>
    <xf numFmtId="165" fontId="0" fillId="0" borderId="0" xfId="0" applyNumberFormat="1"/>
    <xf numFmtId="166" fontId="0" fillId="0" borderId="0" xfId="0" applyNumberFormat="1"/>
    <xf numFmtId="167" fontId="0" fillId="0" borderId="0" xfId="0" applyNumberFormat="1"/>
    <xf numFmtId="0" fontId="0" fillId="0" borderId="0" xfId="0" applyNumberFormat="1"/>
    <xf numFmtId="0" fontId="0" fillId="0" borderId="0" xfId="0" applyNumberFormat="1" applyAlignment="1">
      <alignment horizontal="center"/>
    </xf>
  </cellXfs>
  <cellStyles count="1">
    <cellStyle name="Normal" xfId="0" builtinId="0"/>
  </cellStyles>
  <dxfs count="20">
    <dxf>
      <alignment horizontal="center"/>
    </dxf>
    <dxf>
      <alignment horizontal="center"/>
    </dxf>
    <dxf>
      <alignment horizontal="center"/>
    </dxf>
    <dxf>
      <alignment horizontal="center"/>
    </dxf>
    <dxf>
      <alignment horizontal="center"/>
    </dxf>
    <dxf>
      <alignment horizontal="center"/>
    </dxf>
    <dxf>
      <numFmt numFmtId="19" formatCode="yyyy/mm/dd"/>
    </dxf>
    <dxf>
      <alignment horizontal="center"/>
    </dxf>
    <dxf>
      <alignment horizontal="center"/>
    </dxf>
    <dxf>
      <numFmt numFmtId="0" formatCode="General"/>
    </dxf>
    <dxf>
      <numFmt numFmtId="0" formatCode="General"/>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general" vertical="bottom" textRotation="0" wrapText="1" indent="0" justifyLastLine="0" shrinkToFit="0" readingOrder="0"/>
    </dxf>
    <dxf>
      <alignment horizontal="center" vertical="bottom" textRotation="0" wrapText="0" indent="0" justifyLastLine="0" shrinkToFit="0" readingOrder="0"/>
    </dxf>
    <dxf>
      <numFmt numFmtId="0" formatCode="General"/>
      <alignment horizontal="center" vertical="bottom" textRotation="0" wrapText="0" indent="0" justifyLastLine="0" shrinkToFit="0" readingOrder="0"/>
    </dxf>
    <dxf>
      <alignment horizontal="center" vertical="bottom" textRotation="0" wrapText="0" indent="0" justifyLastLine="0" shrinkToFit="0" readingOrder="0"/>
    </dxf>
    <dxf>
      <alignment horizontal="center" vertical="bottom" textRotation="0" wrapText="0" indent="0" justifyLastLine="0" shrinkToFit="0" readingOrder="0"/>
    </dxf>
    <dxf>
      <alignment horizontal="left" vertical="bottom" textRotation="0" wrapText="0" indent="0" justifyLastLine="0" shrinkToFit="0" readingOrder="0"/>
    </dxf>
    <dxf>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pivotCacheDefinition" Target="pivotCache/pivotCacheDefinition12.xml"/><Relationship Id="rId21" Type="http://schemas.openxmlformats.org/officeDocument/2006/relationships/pivotCacheDefinition" Target="pivotCache/pivotCacheDefinition7.xml"/><Relationship Id="rId42" Type="http://schemas.microsoft.com/office/2011/relationships/timelineCache" Target="timelineCaches/timelineCache2.xml"/><Relationship Id="rId47" Type="http://schemas.microsoft.com/office/2011/relationships/timelineCache" Target="timelineCaches/timelineCache7.xml"/><Relationship Id="rId63" Type="http://schemas.openxmlformats.org/officeDocument/2006/relationships/customXml" Target="../customXml/item7.xml"/><Relationship Id="rId68" Type="http://schemas.openxmlformats.org/officeDocument/2006/relationships/customXml" Target="../customXml/item12.xml"/><Relationship Id="rId84" Type="http://schemas.openxmlformats.org/officeDocument/2006/relationships/customXml" Target="../customXml/item28.xml"/><Relationship Id="rId89" Type="http://schemas.openxmlformats.org/officeDocument/2006/relationships/customXml" Target="../customXml/item33.xml"/><Relationship Id="rId16" Type="http://schemas.openxmlformats.org/officeDocument/2006/relationships/pivotCacheDefinition" Target="pivotCache/pivotCacheDefinition2.xml"/><Relationship Id="rId11" Type="http://schemas.openxmlformats.org/officeDocument/2006/relationships/worksheet" Target="worksheets/sheet11.xml"/><Relationship Id="rId32" Type="http://schemas.openxmlformats.org/officeDocument/2006/relationships/pivotCacheDefinition" Target="pivotCache/pivotCacheDefinition13.xml"/><Relationship Id="rId37" Type="http://schemas.openxmlformats.org/officeDocument/2006/relationships/pivotCacheDefinition" Target="pivotCache/pivotCacheDefinition18.xml"/><Relationship Id="rId53" Type="http://schemas.openxmlformats.org/officeDocument/2006/relationships/sharedStrings" Target="sharedStrings.xml"/><Relationship Id="rId58" Type="http://schemas.openxmlformats.org/officeDocument/2006/relationships/customXml" Target="../customXml/item2.xml"/><Relationship Id="rId74" Type="http://schemas.openxmlformats.org/officeDocument/2006/relationships/customXml" Target="../customXml/item18.xml"/><Relationship Id="rId79" Type="http://schemas.openxmlformats.org/officeDocument/2006/relationships/customXml" Target="../customXml/item23.xml"/><Relationship Id="rId5" Type="http://schemas.openxmlformats.org/officeDocument/2006/relationships/worksheet" Target="worksheets/sheet5.xml"/><Relationship Id="rId90" Type="http://schemas.openxmlformats.org/officeDocument/2006/relationships/customXml" Target="../customXml/item34.xml"/><Relationship Id="rId14" Type="http://schemas.openxmlformats.org/officeDocument/2006/relationships/worksheet" Target="worksheets/sheet14.xml"/><Relationship Id="rId22" Type="http://schemas.openxmlformats.org/officeDocument/2006/relationships/pivotCacheDefinition" Target="pivotCache/pivotCacheDefinition8.xml"/><Relationship Id="rId27" Type="http://schemas.microsoft.com/office/2007/relationships/slicerCache" Target="slicerCaches/slicerCache1.xml"/><Relationship Id="rId30" Type="http://schemas.microsoft.com/office/2007/relationships/slicerCache" Target="slicerCaches/slicerCache4.xml"/><Relationship Id="rId35" Type="http://schemas.openxmlformats.org/officeDocument/2006/relationships/pivotCacheDefinition" Target="pivotCache/pivotCacheDefinition16.xml"/><Relationship Id="rId43" Type="http://schemas.microsoft.com/office/2011/relationships/timelineCache" Target="timelineCaches/timelineCache3.xml"/><Relationship Id="rId48" Type="http://schemas.microsoft.com/office/2011/relationships/timelineCache" Target="timelineCaches/timelineCache8.xml"/><Relationship Id="rId56" Type="http://schemas.openxmlformats.org/officeDocument/2006/relationships/calcChain" Target="calcChain.xml"/><Relationship Id="rId64" Type="http://schemas.openxmlformats.org/officeDocument/2006/relationships/customXml" Target="../customXml/item8.xml"/><Relationship Id="rId69" Type="http://schemas.openxmlformats.org/officeDocument/2006/relationships/customXml" Target="../customXml/item13.xml"/><Relationship Id="rId77" Type="http://schemas.openxmlformats.org/officeDocument/2006/relationships/customXml" Target="../customXml/item21.xml"/><Relationship Id="rId8" Type="http://schemas.openxmlformats.org/officeDocument/2006/relationships/worksheet" Target="worksheets/sheet8.xml"/><Relationship Id="rId51" Type="http://schemas.openxmlformats.org/officeDocument/2006/relationships/connections" Target="connections.xml"/><Relationship Id="rId72" Type="http://schemas.openxmlformats.org/officeDocument/2006/relationships/customXml" Target="../customXml/item16.xml"/><Relationship Id="rId80" Type="http://schemas.openxmlformats.org/officeDocument/2006/relationships/customXml" Target="../customXml/item24.xml"/><Relationship Id="rId85" Type="http://schemas.openxmlformats.org/officeDocument/2006/relationships/customXml" Target="../customXml/item2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5" Type="http://schemas.openxmlformats.org/officeDocument/2006/relationships/pivotCacheDefinition" Target="pivotCache/pivotCacheDefinition11.xml"/><Relationship Id="rId33" Type="http://schemas.openxmlformats.org/officeDocument/2006/relationships/pivotCacheDefinition" Target="pivotCache/pivotCacheDefinition14.xml"/><Relationship Id="rId38" Type="http://schemas.openxmlformats.org/officeDocument/2006/relationships/pivotCacheDefinition" Target="pivotCache/pivotCacheDefinition19.xml"/><Relationship Id="rId46" Type="http://schemas.microsoft.com/office/2011/relationships/timelineCache" Target="timelineCaches/timelineCache6.xml"/><Relationship Id="rId59" Type="http://schemas.openxmlformats.org/officeDocument/2006/relationships/customXml" Target="../customXml/item3.xml"/><Relationship Id="rId67" Type="http://schemas.openxmlformats.org/officeDocument/2006/relationships/customXml" Target="../customXml/item11.xml"/><Relationship Id="rId20" Type="http://schemas.openxmlformats.org/officeDocument/2006/relationships/pivotCacheDefinition" Target="pivotCache/pivotCacheDefinition6.xml"/><Relationship Id="rId41" Type="http://schemas.microsoft.com/office/2011/relationships/timelineCache" Target="timelineCaches/timelineCache1.xml"/><Relationship Id="rId54" Type="http://schemas.openxmlformats.org/officeDocument/2006/relationships/sheetMetadata" Target="metadata.xml"/><Relationship Id="rId62" Type="http://schemas.openxmlformats.org/officeDocument/2006/relationships/customXml" Target="../customXml/item6.xml"/><Relationship Id="rId70" Type="http://schemas.openxmlformats.org/officeDocument/2006/relationships/customXml" Target="../customXml/item14.xml"/><Relationship Id="rId75" Type="http://schemas.openxmlformats.org/officeDocument/2006/relationships/customXml" Target="../customXml/item19.xml"/><Relationship Id="rId83" Type="http://schemas.openxmlformats.org/officeDocument/2006/relationships/customXml" Target="../customXml/item27.xml"/><Relationship Id="rId88" Type="http://schemas.openxmlformats.org/officeDocument/2006/relationships/customXml" Target="../customXml/item32.xml"/><Relationship Id="rId91" Type="http://schemas.openxmlformats.org/officeDocument/2006/relationships/customXml" Target="../customXml/item3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pivotCacheDefinition" Target="pivotCache/pivotCacheDefinition1.xml"/><Relationship Id="rId23" Type="http://schemas.openxmlformats.org/officeDocument/2006/relationships/pivotCacheDefinition" Target="pivotCache/pivotCacheDefinition9.xml"/><Relationship Id="rId28" Type="http://schemas.microsoft.com/office/2007/relationships/slicerCache" Target="slicerCaches/slicerCache2.xml"/><Relationship Id="rId36" Type="http://schemas.openxmlformats.org/officeDocument/2006/relationships/pivotCacheDefinition" Target="pivotCache/pivotCacheDefinition17.xml"/><Relationship Id="rId49" Type="http://schemas.microsoft.com/office/2011/relationships/timelineCache" Target="timelineCaches/timelineCache9.xml"/><Relationship Id="rId57" Type="http://schemas.openxmlformats.org/officeDocument/2006/relationships/customXml" Target="../customXml/item1.xml"/><Relationship Id="rId10" Type="http://schemas.openxmlformats.org/officeDocument/2006/relationships/worksheet" Target="worksheets/sheet10.xml"/><Relationship Id="rId31" Type="http://schemas.microsoft.com/office/2007/relationships/slicerCache" Target="slicerCaches/slicerCache5.xml"/><Relationship Id="rId44" Type="http://schemas.microsoft.com/office/2011/relationships/timelineCache" Target="timelineCaches/timelineCache4.xml"/><Relationship Id="rId52" Type="http://schemas.openxmlformats.org/officeDocument/2006/relationships/styles" Target="styles.xml"/><Relationship Id="rId60" Type="http://schemas.openxmlformats.org/officeDocument/2006/relationships/customXml" Target="../customXml/item4.xml"/><Relationship Id="rId65" Type="http://schemas.openxmlformats.org/officeDocument/2006/relationships/customXml" Target="../customXml/item9.xml"/><Relationship Id="rId73" Type="http://schemas.openxmlformats.org/officeDocument/2006/relationships/customXml" Target="../customXml/item17.xml"/><Relationship Id="rId78" Type="http://schemas.openxmlformats.org/officeDocument/2006/relationships/customXml" Target="../customXml/item22.xml"/><Relationship Id="rId81" Type="http://schemas.openxmlformats.org/officeDocument/2006/relationships/customXml" Target="../customXml/item25.xml"/><Relationship Id="rId86" Type="http://schemas.openxmlformats.org/officeDocument/2006/relationships/customXml" Target="../customXml/item30.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pivotCacheDefinition" Target="pivotCache/pivotCacheDefinition4.xml"/><Relationship Id="rId39" Type="http://schemas.openxmlformats.org/officeDocument/2006/relationships/pivotCacheDefinition" Target="pivotCache/pivotCacheDefinition20.xml"/><Relationship Id="rId34" Type="http://schemas.openxmlformats.org/officeDocument/2006/relationships/pivotCacheDefinition" Target="pivotCache/pivotCacheDefinition15.xml"/><Relationship Id="rId50" Type="http://schemas.openxmlformats.org/officeDocument/2006/relationships/theme" Target="theme/theme1.xml"/><Relationship Id="rId55" Type="http://schemas.openxmlformats.org/officeDocument/2006/relationships/powerPivotData" Target="model/item.data"/><Relationship Id="rId76"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customXml" Target="../customXml/item15.xml"/><Relationship Id="rId92" Type="http://schemas.openxmlformats.org/officeDocument/2006/relationships/customXml" Target="../customXml/item36.xml"/><Relationship Id="rId2" Type="http://schemas.openxmlformats.org/officeDocument/2006/relationships/worksheet" Target="worksheets/sheet2.xml"/><Relationship Id="rId29" Type="http://schemas.microsoft.com/office/2007/relationships/slicerCache" Target="slicerCaches/slicerCache3.xml"/><Relationship Id="rId24" Type="http://schemas.openxmlformats.org/officeDocument/2006/relationships/pivotCacheDefinition" Target="pivotCache/pivotCacheDefinition10.xml"/><Relationship Id="rId40" Type="http://schemas.openxmlformats.org/officeDocument/2006/relationships/pivotCacheDefinition" Target="pivotCache/pivotCacheDefinition21.xml"/><Relationship Id="rId45" Type="http://schemas.microsoft.com/office/2011/relationships/timelineCache" Target="timelineCaches/timelineCache5.xml"/><Relationship Id="rId66" Type="http://schemas.openxmlformats.org/officeDocument/2006/relationships/customXml" Target="../customXml/item10.xml"/><Relationship Id="rId87" Type="http://schemas.openxmlformats.org/officeDocument/2006/relationships/customXml" Target="../customXml/item31.xml"/><Relationship Id="rId61" Type="http://schemas.openxmlformats.org/officeDocument/2006/relationships/customXml" Target="../customXml/item5.xml"/><Relationship Id="rId82" Type="http://schemas.openxmlformats.org/officeDocument/2006/relationships/customXml" Target="../customXml/item26.xml"/><Relationship Id="rId19" Type="http://schemas.openxmlformats.org/officeDocument/2006/relationships/pivotCacheDefinition" Target="pivotCache/pivotCacheDefinition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18</xdr:row>
      <xdr:rowOff>176833</xdr:rowOff>
    </xdr:from>
    <xdr:to>
      <xdr:col>13</xdr:col>
      <xdr:colOff>304800</xdr:colOff>
      <xdr:row>28</xdr:row>
      <xdr:rowOff>0</xdr:rowOff>
    </xdr:to>
    <xdr:pic>
      <xdr:nvPicPr>
        <xdr:cNvPr id="2" name="Picture 1">
          <a:extLst>
            <a:ext uri="{FF2B5EF4-FFF2-40B4-BE49-F238E27FC236}">
              <a16:creationId xmlns:a16="http://schemas.microsoft.com/office/drawing/2014/main" id="{149A092B-02F6-415C-82AC-153084881D16}"/>
            </a:ext>
          </a:extLst>
        </xdr:cNvPr>
        <xdr:cNvPicPr>
          <a:picLocks noChangeAspect="1"/>
        </xdr:cNvPicPr>
      </xdr:nvPicPr>
      <xdr:blipFill>
        <a:blip xmlns:r="http://schemas.openxmlformats.org/officeDocument/2006/relationships" r:embed="rId1"/>
        <a:stretch>
          <a:fillRect/>
        </a:stretch>
      </xdr:blipFill>
      <xdr:spPr>
        <a:xfrm>
          <a:off x="723900" y="3682033"/>
          <a:ext cx="5791200" cy="1728167"/>
        </a:xfrm>
        <a:prstGeom prst="rect">
          <a:avLst/>
        </a:prstGeom>
      </xdr:spPr>
    </xdr:pic>
    <xdr:clientData/>
  </xdr:twoCellAnchor>
  <xdr:twoCellAnchor editAs="oneCell">
    <xdr:from>
      <xdr:col>4</xdr:col>
      <xdr:colOff>0</xdr:colOff>
      <xdr:row>34</xdr:row>
      <xdr:rowOff>0</xdr:rowOff>
    </xdr:from>
    <xdr:to>
      <xdr:col>13</xdr:col>
      <xdr:colOff>304076</xdr:colOff>
      <xdr:row>44</xdr:row>
      <xdr:rowOff>142619</xdr:rowOff>
    </xdr:to>
    <xdr:pic>
      <xdr:nvPicPr>
        <xdr:cNvPr id="3" name="Picture 2">
          <a:extLst>
            <a:ext uri="{FF2B5EF4-FFF2-40B4-BE49-F238E27FC236}">
              <a16:creationId xmlns:a16="http://schemas.microsoft.com/office/drawing/2014/main" id="{6C551AD2-DA63-40EC-8F60-F5C2C761CABE}"/>
            </a:ext>
          </a:extLst>
        </xdr:cNvPr>
        <xdr:cNvPicPr>
          <a:picLocks noChangeAspect="1"/>
        </xdr:cNvPicPr>
      </xdr:nvPicPr>
      <xdr:blipFill>
        <a:blip xmlns:r="http://schemas.openxmlformats.org/officeDocument/2006/relationships" r:embed="rId2"/>
        <a:stretch>
          <a:fillRect/>
        </a:stretch>
      </xdr:blipFill>
      <xdr:spPr>
        <a:xfrm>
          <a:off x="723900" y="6553200"/>
          <a:ext cx="5790476" cy="20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3</xdr:col>
      <xdr:colOff>485775</xdr:colOff>
      <xdr:row>2</xdr:row>
      <xdr:rowOff>0</xdr:rowOff>
    </xdr:from>
    <xdr:to>
      <xdr:col>7</xdr:col>
      <xdr:colOff>114300</xdr:colOff>
      <xdr:row>10</xdr:row>
      <xdr:rowOff>0</xdr:rowOff>
    </xdr:to>
    <mc:AlternateContent xmlns:mc="http://schemas.openxmlformats.org/markup-compatibility/2006" xmlns:tsle="http://schemas.microsoft.com/office/drawing/2012/timeslicer">
      <mc:Choice Requires="tsle">
        <xdr:graphicFrame macro="">
          <xdr:nvGraphicFramePr>
            <xdr:cNvPr id="2" name="Date 8">
              <a:extLst>
                <a:ext uri="{FF2B5EF4-FFF2-40B4-BE49-F238E27FC236}">
                  <a16:creationId xmlns:a16="http://schemas.microsoft.com/office/drawing/2014/main" id="{107C050C-1A41-6179-1897-6BD49E855AAE}"/>
                </a:ext>
              </a:extLst>
            </xdr:cNvPr>
            <xdr:cNvGraphicFramePr/>
          </xdr:nvGraphicFramePr>
          <xdr:xfrm>
            <a:off x="0" y="0"/>
            <a:ext cx="0" cy="0"/>
          </xdr:xfrm>
          <a:graphic>
            <a:graphicData uri="http://schemas.microsoft.com/office/drawing/2012/timeslicer">
              <tsle:timeslicer name="Date 8"/>
            </a:graphicData>
          </a:graphic>
        </xdr:graphicFrame>
      </mc:Choice>
      <mc:Fallback xmlns="">
        <xdr:sp macro="" textlink="">
          <xdr:nvSpPr>
            <xdr:cNvPr id="0" name=""/>
            <xdr:cNvSpPr>
              <a:spLocks noTextEdit="1"/>
            </xdr:cNvSpPr>
          </xdr:nvSpPr>
          <xdr:spPr>
            <a:xfrm>
              <a:off x="3028950" y="476250"/>
              <a:ext cx="485775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twoCellAnchor editAs="absolute">
    <xdr:from>
      <xdr:col>1</xdr:col>
      <xdr:colOff>0</xdr:colOff>
      <xdr:row>2</xdr:row>
      <xdr:rowOff>1</xdr:rowOff>
    </xdr:from>
    <xdr:to>
      <xdr:col>2</xdr:col>
      <xdr:colOff>657225</xdr:colOff>
      <xdr:row>10</xdr:row>
      <xdr:rowOff>1</xdr:rowOff>
    </xdr:to>
    <mc:AlternateContent xmlns:mc="http://schemas.openxmlformats.org/markup-compatibility/2006" xmlns:a14="http://schemas.microsoft.com/office/drawing/2010/main">
      <mc:Choice Requires="a14">
        <xdr:graphicFrame macro="">
          <xdr:nvGraphicFramePr>
            <xdr:cNvPr id="3" name="Class 1">
              <a:extLst>
                <a:ext uri="{FF2B5EF4-FFF2-40B4-BE49-F238E27FC236}">
                  <a16:creationId xmlns:a16="http://schemas.microsoft.com/office/drawing/2014/main" id="{0638CC86-4BD9-720D-3498-9C48900FB971}"/>
                </a:ext>
              </a:extLst>
            </xdr:cNvPr>
            <xdr:cNvGraphicFramePr/>
          </xdr:nvGraphicFramePr>
          <xdr:xfrm>
            <a:off x="0" y="0"/>
            <a:ext cx="0" cy="0"/>
          </xdr:xfrm>
          <a:graphic>
            <a:graphicData uri="http://schemas.microsoft.com/office/drawing/2010/slicer">
              <sle:slicer xmlns:sle="http://schemas.microsoft.com/office/drawing/2010/slicer" name="Class 1"/>
            </a:graphicData>
          </a:graphic>
        </xdr:graphicFrame>
      </mc:Choice>
      <mc:Fallback xmlns="">
        <xdr:sp macro="" textlink="">
          <xdr:nvSpPr>
            <xdr:cNvPr id="0" name=""/>
            <xdr:cNvSpPr>
              <a:spLocks noTextEdit="1"/>
            </xdr:cNvSpPr>
          </xdr:nvSpPr>
          <xdr:spPr>
            <a:xfrm>
              <a:off x="180975" y="476251"/>
              <a:ext cx="149542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2</xdr:col>
      <xdr:colOff>638175</xdr:colOff>
      <xdr:row>2</xdr:row>
      <xdr:rowOff>1</xdr:rowOff>
    </xdr:from>
    <xdr:to>
      <xdr:col>3</xdr:col>
      <xdr:colOff>495300</xdr:colOff>
      <xdr:row>10</xdr:row>
      <xdr:rowOff>1</xdr:rowOff>
    </xdr:to>
    <mc:AlternateContent xmlns:mc="http://schemas.openxmlformats.org/markup-compatibility/2006" xmlns:a14="http://schemas.microsoft.com/office/drawing/2010/main">
      <mc:Choice Requires="a14">
        <xdr:graphicFrame macro="">
          <xdr:nvGraphicFramePr>
            <xdr:cNvPr id="4" name="Account # 1">
              <a:extLst>
                <a:ext uri="{FF2B5EF4-FFF2-40B4-BE49-F238E27FC236}">
                  <a16:creationId xmlns:a16="http://schemas.microsoft.com/office/drawing/2014/main" id="{7FDC499D-60C4-6DF0-3DB1-87188AD76FCA}"/>
                </a:ext>
              </a:extLst>
            </xdr:cNvPr>
            <xdr:cNvGraphicFramePr/>
          </xdr:nvGraphicFramePr>
          <xdr:xfrm>
            <a:off x="0" y="0"/>
            <a:ext cx="0" cy="0"/>
          </xdr:xfrm>
          <a:graphic>
            <a:graphicData uri="http://schemas.microsoft.com/office/drawing/2010/slicer">
              <sle:slicer xmlns:sle="http://schemas.microsoft.com/office/drawing/2010/slicer" name="Account # 1"/>
            </a:graphicData>
          </a:graphic>
        </xdr:graphicFrame>
      </mc:Choice>
      <mc:Fallback xmlns="">
        <xdr:sp macro="" textlink="">
          <xdr:nvSpPr>
            <xdr:cNvPr id="0" name=""/>
            <xdr:cNvSpPr>
              <a:spLocks noTextEdit="1"/>
            </xdr:cNvSpPr>
          </xdr:nvSpPr>
          <xdr:spPr>
            <a:xfrm>
              <a:off x="1657350" y="476251"/>
              <a:ext cx="1381125" cy="15240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342900</xdr:colOff>
      <xdr:row>9</xdr:row>
      <xdr:rowOff>190499</xdr:rowOff>
    </xdr:to>
    <mc:AlternateContent xmlns:mc="http://schemas.openxmlformats.org/markup-compatibility/2006" xmlns:a14="http://schemas.microsoft.com/office/drawing/2010/main">
      <mc:Choice Requires="a14">
        <xdr:graphicFrame macro="">
          <xdr:nvGraphicFramePr>
            <xdr:cNvPr id="2" name="Source Journal">
              <a:extLst>
                <a:ext uri="{FF2B5EF4-FFF2-40B4-BE49-F238E27FC236}">
                  <a16:creationId xmlns:a16="http://schemas.microsoft.com/office/drawing/2014/main" id="{4A530E30-7324-5B20-CB13-38CAB53D7637}"/>
                </a:ext>
              </a:extLst>
            </xdr:cNvPr>
            <xdr:cNvGraphicFramePr/>
          </xdr:nvGraphicFramePr>
          <xdr:xfrm>
            <a:off x="0" y="0"/>
            <a:ext cx="0" cy="0"/>
          </xdr:xfrm>
          <a:graphic>
            <a:graphicData uri="http://schemas.microsoft.com/office/drawing/2010/slicer">
              <sle:slicer xmlns:sle="http://schemas.microsoft.com/office/drawing/2010/slicer" name="Source Journal"/>
            </a:graphicData>
          </a:graphic>
        </xdr:graphicFrame>
      </mc:Choice>
      <mc:Fallback xmlns="">
        <xdr:sp macro="" textlink="">
          <xdr:nvSpPr>
            <xdr:cNvPr id="0" name=""/>
            <xdr:cNvSpPr>
              <a:spLocks noTextEdit="1"/>
            </xdr:cNvSpPr>
          </xdr:nvSpPr>
          <xdr:spPr>
            <a:xfrm>
              <a:off x="180975" y="476250"/>
              <a:ext cx="1828800" cy="1523999"/>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342900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3" name="Date">
              <a:extLst>
                <a:ext uri="{FF2B5EF4-FFF2-40B4-BE49-F238E27FC236}">
                  <a16:creationId xmlns:a16="http://schemas.microsoft.com/office/drawing/2014/main" id="{F6D499E4-D9D3-BFC8-0FFA-17FA94F597EF}"/>
                </a:ext>
              </a:extLst>
            </xdr:cNvPr>
            <xdr:cNvGraphicFramePr/>
          </xdr:nvGraphicFramePr>
          <xdr:xfrm>
            <a:off x="0" y="0"/>
            <a:ext cx="0" cy="0"/>
          </xdr:xfrm>
          <a:graphic>
            <a:graphicData uri="http://schemas.microsoft.com/office/drawing/2012/timeslicer">
              <tsle:timeslicer name="Date"/>
            </a:graphicData>
          </a:graphic>
        </xdr:graphicFrame>
      </mc:Choice>
      <mc:Fallback xmlns="">
        <xdr:sp macro="" textlink="">
          <xdr:nvSpPr>
            <xdr:cNvPr id="0" name=""/>
            <xdr:cNvSpPr>
              <a:spLocks noTextEdit="1"/>
            </xdr:cNvSpPr>
          </xdr:nvSpPr>
          <xdr:spPr>
            <a:xfrm>
              <a:off x="20097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10</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1">
              <a:extLst>
                <a:ext uri="{FF2B5EF4-FFF2-40B4-BE49-F238E27FC236}">
                  <a16:creationId xmlns:a16="http://schemas.microsoft.com/office/drawing/2014/main" id="{633C372E-5FB8-48AE-4DAE-8CE11AD5F712}"/>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180975" y="476250"/>
              <a:ext cx="6934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7</xdr:col>
      <xdr:colOff>1</xdr:colOff>
      <xdr:row>10</xdr:row>
      <xdr:rowOff>0</xdr:rowOff>
    </xdr:to>
    <mc:AlternateContent xmlns:mc="http://schemas.openxmlformats.org/markup-compatibility/2006" xmlns:tsle="http://schemas.microsoft.com/office/drawing/2012/timeslicer">
      <mc:Choice Requires="tsle">
        <xdr:graphicFrame macro="">
          <xdr:nvGraphicFramePr>
            <xdr:cNvPr id="2" name="Date 2">
              <a:extLst>
                <a:ext uri="{FF2B5EF4-FFF2-40B4-BE49-F238E27FC236}">
                  <a16:creationId xmlns:a16="http://schemas.microsoft.com/office/drawing/2014/main" id="{C5782AF4-AE6C-403C-A728-F305CD21D7F3}"/>
                </a:ext>
              </a:extLst>
            </xdr:cNvPr>
            <xdr:cNvGraphicFramePr/>
          </xdr:nvGraphicFramePr>
          <xdr:xfrm>
            <a:off x="0" y="0"/>
            <a:ext cx="0" cy="0"/>
          </xdr:xfrm>
          <a:graphic>
            <a:graphicData uri="http://schemas.microsoft.com/office/drawing/2012/timeslicer">
              <tsle:timeslicer name="Date 2"/>
            </a:graphicData>
          </a:graphic>
        </xdr:graphicFrame>
      </mc:Choice>
      <mc:Fallback xmlns="">
        <xdr:sp macro="" textlink="">
          <xdr:nvSpPr>
            <xdr:cNvPr id="0" name=""/>
            <xdr:cNvSpPr>
              <a:spLocks noTextEdit="1"/>
            </xdr:cNvSpPr>
          </xdr:nvSpPr>
          <xdr:spPr>
            <a:xfrm>
              <a:off x="180974" y="476250"/>
              <a:ext cx="6048375"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3</xdr:col>
      <xdr:colOff>171450</xdr:colOff>
      <xdr:row>10</xdr:row>
      <xdr:rowOff>0</xdr:rowOff>
    </xdr:to>
    <mc:AlternateContent xmlns:mc="http://schemas.openxmlformats.org/markup-compatibility/2006" xmlns:tsle="http://schemas.microsoft.com/office/drawing/2012/timeslicer">
      <mc:Choice Requires="tsle">
        <xdr:graphicFrame macro="">
          <xdr:nvGraphicFramePr>
            <xdr:cNvPr id="2" name="Date 3">
              <a:extLst>
                <a:ext uri="{FF2B5EF4-FFF2-40B4-BE49-F238E27FC236}">
                  <a16:creationId xmlns:a16="http://schemas.microsoft.com/office/drawing/2014/main" id="{BC8C5402-157E-8420-D060-983DE5E4773B}"/>
                </a:ext>
              </a:extLst>
            </xdr:cNvPr>
            <xdr:cNvGraphicFramePr/>
          </xdr:nvGraphicFramePr>
          <xdr:xfrm>
            <a:off x="0" y="0"/>
            <a:ext cx="0" cy="0"/>
          </xdr:xfrm>
          <a:graphic>
            <a:graphicData uri="http://schemas.microsoft.com/office/drawing/2012/timeslicer">
              <tsle:timeslicer name="Date 3"/>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5">
              <a:extLst>
                <a:ext uri="{FF2B5EF4-FFF2-40B4-BE49-F238E27FC236}">
                  <a16:creationId xmlns:a16="http://schemas.microsoft.com/office/drawing/2014/main" id="{B184BAD2-7339-B793-E63E-002A71964712}"/>
                </a:ext>
              </a:extLst>
            </xdr:cNvPr>
            <xdr:cNvGraphicFramePr/>
          </xdr:nvGraphicFramePr>
          <xdr:xfrm>
            <a:off x="0" y="0"/>
            <a:ext cx="0" cy="0"/>
          </xdr:xfrm>
          <a:graphic>
            <a:graphicData uri="http://schemas.microsoft.com/office/drawing/2012/timeslicer">
              <tsle:timeslicer name="Date 5"/>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8</xdr:col>
      <xdr:colOff>0</xdr:colOff>
      <xdr:row>10</xdr:row>
      <xdr:rowOff>0</xdr:rowOff>
    </xdr:to>
    <mc:AlternateContent xmlns:mc="http://schemas.openxmlformats.org/markup-compatibility/2006" xmlns:tsle="http://schemas.microsoft.com/office/drawing/2012/timeslicer">
      <mc:Choice Requires="tsle">
        <xdr:graphicFrame macro="">
          <xdr:nvGraphicFramePr>
            <xdr:cNvPr id="2" name="Date 4">
              <a:extLst>
                <a:ext uri="{FF2B5EF4-FFF2-40B4-BE49-F238E27FC236}">
                  <a16:creationId xmlns:a16="http://schemas.microsoft.com/office/drawing/2014/main" id="{08E4ADFE-133D-1B87-1A0F-5DA368E4B50F}"/>
                </a:ext>
              </a:extLst>
            </xdr:cNvPr>
            <xdr:cNvGraphicFramePr/>
          </xdr:nvGraphicFramePr>
          <xdr:xfrm>
            <a:off x="0" y="0"/>
            <a:ext cx="0" cy="0"/>
          </xdr:xfrm>
          <a:graphic>
            <a:graphicData uri="http://schemas.microsoft.com/office/drawing/2012/timeslicer">
              <tsle:timeslicer name="Date 4"/>
            </a:graphicData>
          </a:graphic>
        </xdr:graphicFrame>
      </mc:Choice>
      <mc:Fallback xmlns="">
        <xdr:sp macro="" textlink="">
          <xdr:nvSpPr>
            <xdr:cNvPr id="0" name=""/>
            <xdr:cNvSpPr>
              <a:spLocks noTextEdit="1"/>
            </xdr:cNvSpPr>
          </xdr:nvSpPr>
          <xdr:spPr>
            <a:xfrm>
              <a:off x="180975" y="476250"/>
              <a:ext cx="42672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2</xdr:row>
      <xdr:rowOff>1</xdr:rowOff>
    </xdr:from>
    <xdr:to>
      <xdr:col>4</xdr:col>
      <xdr:colOff>0</xdr:colOff>
      <xdr:row>11</xdr:row>
      <xdr:rowOff>1</xdr:rowOff>
    </xdr:to>
    <mc:AlternateContent xmlns:mc="http://schemas.openxmlformats.org/markup-compatibility/2006" xmlns:a14="http://schemas.microsoft.com/office/drawing/2010/main">
      <mc:Choice Requires="a14">
        <xdr:graphicFrame macro="">
          <xdr:nvGraphicFramePr>
            <xdr:cNvPr id="2" name="Class">
              <a:extLst>
                <a:ext uri="{FF2B5EF4-FFF2-40B4-BE49-F238E27FC236}">
                  <a16:creationId xmlns:a16="http://schemas.microsoft.com/office/drawing/2014/main" id="{7FDB62DC-40A5-8EB0-A83F-3509922B8FE7}"/>
                </a:ext>
              </a:extLst>
            </xdr:cNvPr>
            <xdr:cNvGraphicFramePr/>
          </xdr:nvGraphicFramePr>
          <xdr:xfrm>
            <a:off x="0" y="0"/>
            <a:ext cx="0" cy="0"/>
          </xdr:xfrm>
          <a:graphic>
            <a:graphicData uri="http://schemas.microsoft.com/office/drawing/2010/slicer">
              <sle:slicer xmlns:sle="http://schemas.microsoft.com/office/drawing/2010/slicer" name="Class"/>
            </a:graphicData>
          </a:graphic>
        </xdr:graphicFrame>
      </mc:Choice>
      <mc:Fallback xmlns="">
        <xdr:sp macro="" textlink="">
          <xdr:nvSpPr>
            <xdr:cNvPr id="0" name=""/>
            <xdr:cNvSpPr>
              <a:spLocks noTextEdit="1"/>
            </xdr:cNvSpPr>
          </xdr:nvSpPr>
          <xdr:spPr>
            <a:xfrm>
              <a:off x="180975" y="476251"/>
              <a:ext cx="1828800" cy="17145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3</xdr:col>
      <xdr:colOff>609599</xdr:colOff>
      <xdr:row>2</xdr:row>
      <xdr:rowOff>1</xdr:rowOff>
    </xdr:from>
    <xdr:to>
      <xdr:col>6</xdr:col>
      <xdr:colOff>142874</xdr:colOff>
      <xdr:row>11</xdr:row>
      <xdr:rowOff>1</xdr:rowOff>
    </xdr:to>
    <mc:AlternateContent xmlns:mc="http://schemas.openxmlformats.org/markup-compatibility/2006" xmlns:a14="http://schemas.microsoft.com/office/drawing/2010/main">
      <mc:Choice Requires="a14">
        <xdr:graphicFrame macro="">
          <xdr:nvGraphicFramePr>
            <xdr:cNvPr id="3" name="Account #">
              <a:extLst>
                <a:ext uri="{FF2B5EF4-FFF2-40B4-BE49-F238E27FC236}">
                  <a16:creationId xmlns:a16="http://schemas.microsoft.com/office/drawing/2014/main" id="{12E57FD3-8017-796F-D0DB-403E665C4B05}"/>
                </a:ext>
              </a:extLst>
            </xdr:cNvPr>
            <xdr:cNvGraphicFramePr/>
          </xdr:nvGraphicFramePr>
          <xdr:xfrm>
            <a:off x="0" y="0"/>
            <a:ext cx="0" cy="0"/>
          </xdr:xfrm>
          <a:graphic>
            <a:graphicData uri="http://schemas.microsoft.com/office/drawing/2010/slicer">
              <sle:slicer xmlns:sle="http://schemas.microsoft.com/office/drawing/2010/slicer" name="Account #"/>
            </a:graphicData>
          </a:graphic>
        </xdr:graphicFrame>
      </mc:Choice>
      <mc:Fallback xmlns="">
        <xdr:sp macro="" textlink="">
          <xdr:nvSpPr>
            <xdr:cNvPr id="0" name=""/>
            <xdr:cNvSpPr>
              <a:spLocks noTextEdit="1"/>
            </xdr:cNvSpPr>
          </xdr:nvSpPr>
          <xdr:spPr>
            <a:xfrm>
              <a:off x="2009774" y="476251"/>
              <a:ext cx="1362075" cy="1714500"/>
            </a:xfrm>
            <a:prstGeom prst="rect">
              <a:avLst/>
            </a:prstGeom>
            <a:solidFill>
              <a:prstClr val="white"/>
            </a:solidFill>
            <a:ln w="1">
              <a:solidFill>
                <a:prstClr val="green"/>
              </a:solidFill>
            </a:ln>
          </xdr:spPr>
          <xdr:txBody>
            <a:bodyPr vertOverflow="clip" horzOverflow="clip"/>
            <a:lstStyle/>
            <a:p>
              <a:r>
                <a:rPr lang="en-CA"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absolute">
    <xdr:from>
      <xdr:col>6</xdr:col>
      <xdr:colOff>133350</xdr:colOff>
      <xdr:row>2</xdr:row>
      <xdr:rowOff>0</xdr:rowOff>
    </xdr:from>
    <xdr:to>
      <xdr:col>13</xdr:col>
      <xdr:colOff>0</xdr:colOff>
      <xdr:row>11</xdr:row>
      <xdr:rowOff>0</xdr:rowOff>
    </xdr:to>
    <mc:AlternateContent xmlns:mc="http://schemas.openxmlformats.org/markup-compatibility/2006" xmlns:tsle="http://schemas.microsoft.com/office/drawing/2012/timeslicer">
      <mc:Choice Requires="tsle">
        <xdr:graphicFrame macro="">
          <xdr:nvGraphicFramePr>
            <xdr:cNvPr id="4" name="Date 6">
              <a:extLst>
                <a:ext uri="{FF2B5EF4-FFF2-40B4-BE49-F238E27FC236}">
                  <a16:creationId xmlns:a16="http://schemas.microsoft.com/office/drawing/2014/main" id="{304E0EDC-0EF5-62BD-2861-33965128C15D}"/>
                </a:ext>
              </a:extLst>
            </xdr:cNvPr>
            <xdr:cNvGraphicFramePr/>
          </xdr:nvGraphicFramePr>
          <xdr:xfrm>
            <a:off x="0" y="0"/>
            <a:ext cx="0" cy="0"/>
          </xdr:xfrm>
          <a:graphic>
            <a:graphicData uri="http://schemas.microsoft.com/office/drawing/2012/timeslicer">
              <tsle:timeslicer name="Date 6"/>
            </a:graphicData>
          </a:graphic>
        </xdr:graphicFrame>
      </mc:Choice>
      <mc:Fallback xmlns="">
        <xdr:sp macro="" textlink="">
          <xdr:nvSpPr>
            <xdr:cNvPr id="0" name=""/>
            <xdr:cNvSpPr>
              <a:spLocks noTextEdit="1"/>
            </xdr:cNvSpPr>
          </xdr:nvSpPr>
          <xdr:spPr>
            <a:xfrm>
              <a:off x="3362325" y="476250"/>
              <a:ext cx="4133850" cy="17145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editAs="absolute">
    <xdr:from>
      <xdr:col>1</xdr:col>
      <xdr:colOff>0</xdr:colOff>
      <xdr:row>2</xdr:row>
      <xdr:rowOff>0</xdr:rowOff>
    </xdr:from>
    <xdr:to>
      <xdr:col>8</xdr:col>
      <xdr:colOff>428625</xdr:colOff>
      <xdr:row>10</xdr:row>
      <xdr:rowOff>0</xdr:rowOff>
    </xdr:to>
    <mc:AlternateContent xmlns:mc="http://schemas.openxmlformats.org/markup-compatibility/2006" xmlns:tsle="http://schemas.microsoft.com/office/drawing/2012/timeslicer">
      <mc:Choice Requires="tsle">
        <xdr:graphicFrame macro="">
          <xdr:nvGraphicFramePr>
            <xdr:cNvPr id="2" name="Date 7">
              <a:extLst>
                <a:ext uri="{FF2B5EF4-FFF2-40B4-BE49-F238E27FC236}">
                  <a16:creationId xmlns:a16="http://schemas.microsoft.com/office/drawing/2014/main" id="{A3392934-E3DE-974C-707A-E45742D9348A}"/>
                </a:ext>
              </a:extLst>
            </xdr:cNvPr>
            <xdr:cNvGraphicFramePr/>
          </xdr:nvGraphicFramePr>
          <xdr:xfrm>
            <a:off x="0" y="0"/>
            <a:ext cx="0" cy="0"/>
          </xdr:xfrm>
          <a:graphic>
            <a:graphicData uri="http://schemas.microsoft.com/office/drawing/2012/timeslicer">
              <tsle:timeslicer name="Date 7"/>
            </a:graphicData>
          </a:graphic>
        </xdr:graphicFrame>
      </mc:Choice>
      <mc:Fallback xmlns="">
        <xdr:sp macro="" textlink="">
          <xdr:nvSpPr>
            <xdr:cNvPr id="0" name=""/>
            <xdr:cNvSpPr>
              <a:spLocks noTextEdit="1"/>
            </xdr:cNvSpPr>
          </xdr:nvSpPr>
          <xdr:spPr>
            <a:xfrm>
              <a:off x="180975" y="476250"/>
              <a:ext cx="7429500" cy="1524000"/>
            </a:xfrm>
            <a:prstGeom prst="rect">
              <a:avLst/>
            </a:prstGeom>
            <a:solidFill>
              <a:prstClr val="white"/>
            </a:solidFill>
            <a:ln w="1">
              <a:solidFill>
                <a:prstClr val="green"/>
              </a:solidFill>
            </a:ln>
          </xdr:spPr>
          <xdr:txBody>
            <a:bodyPr vertOverflow="clip" horzOverflow="clip"/>
            <a:lstStyle/>
            <a:p>
              <a:r>
                <a:rPr lang="en-CA" sz="1100"/>
                <a:t>Timeline: Works in Excel 2013 or higher. Do not move or resize.</a:t>
              </a:r>
            </a:p>
          </xdr:txBody>
        </xdr:sp>
      </mc:Fallback>
    </mc:AlternateContent>
    <xdr:clientData/>
  </xdr:twoCellAnchor>
</xdr:wsDr>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1689813" backgroundQuery="1" createdVersion="8" refreshedVersion="8" minRefreshableVersion="3" recordCount="0" supportSubquery="1" supportAdvancedDrill="1" xr:uid="{96D638D3-816F-4EB5-98CE-8AFA6E313706}">
  <cacheSource type="external" connectionId="38"/>
  <cacheFields count="7">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OA].[Class].[Class]" caption="Class" numFmtId="0" hierarchy="8" level="1">
      <sharedItems count="2">
        <s v="Assets"/>
        <s v="Liabilities &amp; Equity"/>
      </sharedItems>
      <extLst>
        <ext xmlns:x15="http://schemas.microsoft.com/office/spreadsheetml/2010/11/main" uri="{4F2E5C28-24EA-4eb8-9CBF-B6C8F9C3D259}">
          <x15:cachedUniqueNames>
            <x15:cachedUniqueName index="0" name="[COA].[Class].&amp;[Assets]"/>
            <x15:cachedUniqueName index="1" name="[COA].[Class].&amp;[Liabilities &amp; Equity]"/>
          </x15:cachedUniqueNames>
        </ext>
      </extLst>
    </cacheField>
    <cacheField name="[COA].[Group].[Group]" caption="Group" numFmtId="0" hierarchy="9" level="1">
      <sharedItems count="5">
        <s v="Current Assets"/>
        <s v="Capital Assets"/>
        <s v="Current Liabilities"/>
        <s v="Long Term Debt"/>
        <s v="Equity"/>
      </sharedItems>
      <extLst>
        <ext xmlns:x15="http://schemas.microsoft.com/office/spreadsheetml/2010/11/main" uri="{4F2E5C28-24EA-4eb8-9CBF-B6C8F9C3D259}">
          <x15:cachedUniqueNames>
            <x15:cachedUniqueName index="0" name="[COA].[Group].&amp;[Current Assets]"/>
            <x15:cachedUniqueName index="1" name="[COA].[Group].&amp;[Capital Assets]"/>
            <x15:cachedUniqueName index="2" name="[COA].[Group].&amp;[Current Liabilities]"/>
            <x15:cachedUniqueName index="3" name="[COA].[Group].&amp;[Long Term Debt]"/>
            <x15:cachedUniqueName index="4" name="[COA].[Group].&amp;[Equity]"/>
          </x15:cachedUniqueNames>
        </ext>
      </extLst>
    </cacheField>
    <cacheField name="[COA].[Account Name].[Account Name]" caption="Account Name" numFmtId="0" hierarchy="6" level="1">
      <sharedItems count="13">
        <s v="Bank"/>
        <s v="Accounts Receivable"/>
        <s v="Allow for Doubtful A/R"/>
        <s v="Inventory"/>
        <s v="Machinery"/>
        <s v="AA - Machinery"/>
        <s v="Computers"/>
        <s v="AA - Computers"/>
        <s v="Accounts Payable"/>
        <s v="Bank Loan"/>
        <s v="Equity"/>
        <s v="Current Earnings"/>
        <s v="Retained Earnings"/>
      </sharedItems>
      <extLst>
        <ext xmlns:x15="http://schemas.microsoft.com/office/spreadsheetml/2010/11/main" uri="{4F2E5C28-24EA-4eb8-9CBF-B6C8F9C3D259}">
          <x15:cachedUniqueNames>
            <x15:cachedUniqueName index="0" name="[COA].[Account Name].&amp;[Bank]"/>
            <x15:cachedUniqueName index="1" name="[COA].[Account Name].&amp;[Accounts Receivable]"/>
            <x15:cachedUniqueName index="2" name="[COA].[Account Name].&amp;[Allow for Doubtful A/R]"/>
            <x15:cachedUniqueName index="3" name="[COA].[Account Name].&amp;[Inventory]"/>
            <x15:cachedUniqueName index="4" name="[COA].[Account Name].&amp;[Machinery]"/>
            <x15:cachedUniqueName index="5" name="[COA].[Account Name].&amp;[AA - Machinery]"/>
            <x15:cachedUniqueName index="6" name="[COA].[Account Name].&amp;[Computers]"/>
            <x15:cachedUniqueName index="7" name="[COA].[Account Name].&amp;[AA - Computers]"/>
            <x15:cachedUniqueName index="8" name="[COA].[Account Name].&amp;[Accounts Payable]"/>
            <x15:cachedUniqueName index="9" name="[COA].[Account Name].&amp;[Bank Loan]"/>
            <x15:cachedUniqueName index="10" name="[COA].[Account Name].&amp;[Equity]"/>
            <x15:cachedUniqueName index="11" name="[COA].[Account Name].&amp;[Current Earnings]"/>
            <x15:cachedUniqueName index="12" name="[COA].[Account Name].&amp;[Retained Earnings]"/>
          </x15:cachedUniqueNames>
        </ext>
      </extLst>
    </cacheField>
    <cacheField name="[COA].[Statement].[Statement]" caption="Statement" numFmtId="0" hierarchy="10" level="1">
      <sharedItems containsSemiMixedTypes="0" containsNonDate="0" containsString="0"/>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Actual $ - BS]" caption="Actual $ - BS" numFmtId="0" hierarchy="70" level="32767"/>
  </cacheFields>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5"/>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4"/>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oneField="1">
      <fieldsUsage count="1">
        <fieldUsage x="6"/>
      </fieldsUsage>
    </cacheHierarchy>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1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2731483" backgroundQuery="1" createdVersion="3" refreshedVersion="8" minRefreshableVersion="3" recordCount="0" supportSubquery="1" supportAdvancedDrill="1" xr:uid="{B098F70F-82A9-49D6-A666-AA46CD07F03B}">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2"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2066637189" supportSubqueryNonVisual="1" supportSubqueryCalcMem="1" supportAddCalcMems="1"/>
    </ext>
  </extLst>
</pivotCacheDefinition>
</file>

<file path=xl/pivotCache/pivotCacheDefinition1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0254626" backgroundQuery="1" createdVersion="3" refreshedVersion="8" minRefreshableVersion="3" recordCount="0" supportSubquery="1" supportAdvancedDrill="1" xr:uid="{F04CBED8-8CEB-473E-9529-3BD4D9222122}">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859172313" supportSubqueryNonVisual="1" supportSubqueryCalcMem="1" supportAddCalcMems="1"/>
    </ext>
  </extLst>
</pivotCacheDefinition>
</file>

<file path=xl/pivotCache/pivotCacheDefinition1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7199077" backgroundQuery="1" createdVersion="3" refreshedVersion="8" minRefreshableVersion="3" recordCount="0" supportSubquery="1" supportAdvancedDrill="1" xr:uid="{4E588FC5-7BB3-4447-96B0-8B8834DD434F}">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0"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slicerData="1" pivotCacheId="1268616577" supportSubqueryNonVisual="1" supportSubqueryCalcMem="1" supportAddCalcMems="1"/>
    </ext>
  </extLst>
</pivotCacheDefinition>
</file>

<file path=xl/pivotCache/pivotCacheDefinition1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04629631" backgroundQuery="1" createdVersion="3" refreshedVersion="8" minRefreshableVersion="3" recordCount="0" supportSubquery="1" supportAdvancedDrill="1" xr:uid="{FB18A78E-F4D9-4CBC-9BF7-A9D84F188D84}">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81634063"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07638887" backgroundQuery="1" createdVersion="3" refreshedVersion="8" minRefreshableVersion="3" recordCount="0" supportSubquery="1" supportAdvancedDrill="1" xr:uid="{7442ECFD-B899-4342-82F5-5AC0465997F0}">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62344044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3078706" backgroundQuery="1" createdVersion="3" refreshedVersion="8" minRefreshableVersion="3" recordCount="0" supportSubquery="1" supportAdvancedDrill="1" xr:uid="{B9648F32-F5FB-4B8E-BB37-2FA1486AD3CB}">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214359285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6435185" backgroundQuery="1" createdVersion="3" refreshedVersion="8" minRefreshableVersion="3" recordCount="0" supportSubquery="1" supportAdvancedDrill="1" xr:uid="{161B1A1C-C65B-40C9-BE23-FD127485CA66}">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9553314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8171294" backgroundQuery="1" createdVersion="3" refreshedVersion="8" minRefreshableVersion="3" recordCount="0" supportSubquery="1" supportAdvancedDrill="1" xr:uid="{19478F7A-65D1-4D15-AC20-F24BD5206F32}">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2069733744"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0717596" backgroundQuery="1" createdVersion="3" refreshedVersion="8" minRefreshableVersion="3" recordCount="0" supportSubquery="1" supportAdvancedDrill="1" xr:uid="{39202E9A-18C5-4314-A5A9-177AE9D523E7}">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827873711"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1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488426" backgroundQuery="1" createdVersion="3" refreshedVersion="8" minRefreshableVersion="3" recordCount="0" supportSubquery="1" supportAdvancedDrill="1" xr:uid="{3BFBA63E-0775-4FA8-8671-E9A58D773E7D}">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523508877"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5162038" backgroundQuery="1" createdVersion="8" refreshedVersion="8" minRefreshableVersion="3" recordCount="0" supportSubquery="1" supportAdvancedDrill="1" xr:uid="{29E703FC-7CBC-4225-9FE9-0A6B6E07DD6B}">
  <cacheSource type="external" connectionId="38"/>
  <cacheFields count="8">
    <cacheField name="[Calendar].[Date].[Date]" caption="Date" numFmtId="0" level="1">
      <sharedItems containsSemiMixedTypes="0" containsNonDate="0" containsDate="1" containsString="0" minDate="2019-12-01T00:00:00" maxDate="2020-01-01T00:00:00" count="8">
        <d v="2019-12-01T00:00:00"/>
        <d v="2019-12-15T00:00:00"/>
        <d v="2019-12-20T00:00:00"/>
        <d v="2019-12-27T00:00:00"/>
        <d v="2019-12-28T00:00:00"/>
        <d v="2019-12-29T00:00:00"/>
        <d v="2019-12-30T00:00:00"/>
        <d v="2019-12-31T00:00:00"/>
      </sharedItems>
      <extLst>
        <ext xmlns:x15="http://schemas.microsoft.com/office/spreadsheetml/2010/11/main" uri="{4F2E5C28-24EA-4eb8-9CBF-B6C8F9C3D259}">
          <x15:cachedUniqueNames>
            <x15:cachedUniqueName index="0" name="[Calendar].[Date].&amp;[2019-12-01T00:00:00]"/>
            <x15:cachedUniqueName index="1" name="[Calendar].[Date].&amp;[2019-12-15T00:00:00]"/>
            <x15:cachedUniqueName index="2" name="[Calendar].[Date].&amp;[2019-12-20T00:00:00]"/>
            <x15:cachedUniqueName index="3" name="[Calendar].[Date].&amp;[2019-12-27T00:00:00]"/>
            <x15:cachedUniqueName index="4" name="[Calendar].[Date].&amp;[2019-12-28T00:00:00]"/>
            <x15:cachedUniqueName index="5" name="[Calendar].[Date].&amp;[2019-12-29T00:00:00]"/>
            <x15:cachedUniqueName index="6" name="[Calendar].[Date].&amp;[2019-12-30T00:00:00]"/>
            <x15:cachedUniqueName index="7" name="[Calendar].[Date].&amp;[2019-12-31T00:00:00]"/>
          </x15:cachedUniqueNames>
        </ext>
      </extLst>
    </cacheField>
    <cacheField name="[JEDetail].[Ref].[Ref]" caption="Ref" numFmtId="0" hierarchy="18" level="1">
      <sharedItems count="17">
        <s v="GJ0001"/>
        <s v="GJ0002"/>
        <s v="GJ0003"/>
        <s v="GJ0004"/>
        <s v="AP0001"/>
        <s v="AP0002"/>
        <s v="SJ0001"/>
        <s v="RE0201"/>
        <s v="SJ0002"/>
        <s v="SJ0003"/>
        <s v="RE0301"/>
        <s v="SJ0004"/>
        <s v="RE0101"/>
        <s v="RE0401"/>
        <s v="RE0501"/>
        <s v="SJ0005"/>
        <s v="XJ0001"/>
      </sharedItems>
      <extLst>
        <ext xmlns:x15="http://schemas.microsoft.com/office/spreadsheetml/2010/11/main" uri="{4F2E5C28-24EA-4eb8-9CBF-B6C8F9C3D259}">
          <x15:cachedUniqueNames>
            <x15:cachedUniqueName index="0" name="[JEDetail].[Ref].&amp;[GJ0001]"/>
            <x15:cachedUniqueName index="1" name="[JEDetail].[Ref].&amp;[GJ0002]"/>
            <x15:cachedUniqueName index="2" name="[JEDetail].[Ref].&amp;[GJ0003]"/>
            <x15:cachedUniqueName index="3" name="[JEDetail].[Ref].&amp;[GJ0004]"/>
            <x15:cachedUniqueName index="4" name="[JEDetail].[Ref].&amp;[AP0001]"/>
            <x15:cachedUniqueName index="5" name="[JEDetail].[Ref].&amp;[AP0002]"/>
            <x15:cachedUniqueName index="6" name="[JEDetail].[Ref].&amp;[SJ0001]"/>
            <x15:cachedUniqueName index="7" name="[JEDetail].[Ref].&amp;[RE0201]"/>
            <x15:cachedUniqueName index="8" name="[JEDetail].[Ref].&amp;[SJ0002]"/>
            <x15:cachedUniqueName index="9" name="[JEDetail].[Ref].&amp;[SJ0003]"/>
            <x15:cachedUniqueName index="10" name="[JEDetail].[Ref].&amp;[RE0301]"/>
            <x15:cachedUniqueName index="11" name="[JEDetail].[Ref].&amp;[SJ0004]"/>
            <x15:cachedUniqueName index="12" name="[JEDetail].[Ref].&amp;[RE0101]"/>
            <x15:cachedUniqueName index="13" name="[JEDetail].[Ref].&amp;[RE0401]"/>
            <x15:cachedUniqueName index="14" name="[JEDetail].[Ref].&amp;[RE0501]"/>
            <x15:cachedUniqueName index="15" name="[JEDetail].[Ref].&amp;[SJ0005]"/>
            <x15:cachedUniqueName index="16" name="[JEDetail].[Ref].&amp;[XJ0001]"/>
          </x15:cachedUniqueNames>
        </ext>
      </extLst>
    </cacheField>
    <cacheField name="[COA].[Acc # with Name].[Acc # with Name]" caption="Acc # with Name" numFmtId="0" hierarchy="7" level="1">
      <sharedItems count="17">
        <s v="110-Bank"/>
        <s v="310-Equity"/>
        <s v="150-Machinery"/>
        <s v="250-Bank Loan"/>
        <s v="160-Computers"/>
        <s v="130-Inventory"/>
        <s v="210-Accounts Payable"/>
        <s v="120-Accounts Receivable"/>
        <s v="410-Revenue"/>
        <s v="510-COGS"/>
        <s v="650-Office Supplies"/>
        <s v="630-Rent"/>
        <s v="161-AA - Computers"/>
        <s v="620-Amortization"/>
        <s v="151-AA - Machinery"/>
        <s v="121-Allow for Doubtful A/R"/>
        <s v="690-Uncollectable Debts"/>
      </sharedItems>
      <extLst>
        <ext xmlns:x15="http://schemas.microsoft.com/office/spreadsheetml/2010/11/main" uri="{4F2E5C28-24EA-4eb8-9CBF-B6C8F9C3D259}">
          <x15:cachedUniqueNames>
            <x15:cachedUniqueName index="0" name="[COA].[Acc # with Name].&amp;[110-Bank]"/>
            <x15:cachedUniqueName index="1" name="[COA].[Acc # with Name].&amp;[310-Equity]"/>
            <x15:cachedUniqueName index="2" name="[COA].[Acc # with Name].&amp;[150-Machinery]"/>
            <x15:cachedUniqueName index="3" name="[COA].[Acc # with Name].&amp;[250-Bank Loan]"/>
            <x15:cachedUniqueName index="4" name="[COA].[Acc # with Name].&amp;[160-Computers]"/>
            <x15:cachedUniqueName index="5" name="[COA].[Acc # with Name].&amp;[130-Inventory]"/>
            <x15:cachedUniqueName index="6" name="[COA].[Acc # with Name].&amp;[210-Accounts Payable]"/>
            <x15:cachedUniqueName index="7" name="[COA].[Acc # with Name].&amp;[120-Accounts Receivable]"/>
            <x15:cachedUniqueName index="8" name="[COA].[Acc # with Name].&amp;[410-Revenue]"/>
            <x15:cachedUniqueName index="9" name="[COA].[Acc # with Name].&amp;[510-COGS]"/>
            <x15:cachedUniqueName index="10" name="[COA].[Acc # with Name].&amp;[650-Office Supplies]"/>
            <x15:cachedUniqueName index="11" name="[COA].[Acc # with Name].&amp;[630-Rent]"/>
            <x15:cachedUniqueName index="12" name="[COA].[Acc # with Name].&amp;[161-AA - Computers]"/>
            <x15:cachedUniqueName index="13" name="[COA].[Acc # with Name].&amp;[620-Amortization]"/>
            <x15:cachedUniqueName index="14" name="[COA].[Acc # with Name].&amp;[151-AA - Machinery]"/>
            <x15:cachedUniqueName index="15" name="[COA].[Acc # with Name].&amp;[121-Allow for Doubtful A/R]"/>
            <x15:cachedUniqueName index="16" name="[COA].[Acc # with Name].&amp;[690-Uncollectable Debts]"/>
          </x15:cachedUniqueNames>
        </ext>
      </extLst>
    </cacheField>
    <cacheField name="[JEDetail].[Description].[Description]" caption="Description" numFmtId="0" hierarchy="19" level="1">
      <sharedItems count="13">
        <s v="Owner Investment"/>
        <s v="Machinery Purchase"/>
        <s v="Purchases of Computer Equipment"/>
        <s v="Inventory Purchase"/>
        <s v="Purchase"/>
        <s v="Credit Sale"/>
        <s v="H20 Water Co."/>
        <s v="Cash Sale"/>
        <s v="Water Delivery"/>
        <s v="Rent Expense"/>
        <s v="Amortization - Computers"/>
        <s v="Amortization - Machinery"/>
        <s v="Set up allowance for Doubtful Accounts"/>
      </sharedItems>
      <extLst>
        <ext xmlns:x15="http://schemas.microsoft.com/office/spreadsheetml/2010/11/main" uri="{4F2E5C28-24EA-4eb8-9CBF-B6C8F9C3D259}">
          <x15:cachedUniqueNames>
            <x15:cachedUniqueName index="0" name="[JEDetail].[Description].&amp;[Owner Investment]"/>
            <x15:cachedUniqueName index="1" name="[JEDetail].[Description].&amp;[Machinery Purchase]"/>
            <x15:cachedUniqueName index="2" name="[JEDetail].[Description].&amp;[Purchases of Computer Equipment]"/>
            <x15:cachedUniqueName index="3" name="[JEDetail].[Description].&amp;[Inventory Purchase]"/>
            <x15:cachedUniqueName index="4" name="[JEDetail].[Description].&amp;[Purchase]"/>
            <x15:cachedUniqueName index="5" name="[JEDetail].[Description].&amp;[Credit Sale]"/>
            <x15:cachedUniqueName index="6" name="[JEDetail].[Description].&amp;[H20 Water Co.]"/>
            <x15:cachedUniqueName index="7" name="[JEDetail].[Description].&amp;[Cash Sale]"/>
            <x15:cachedUniqueName index="8" name="[JEDetail].[Description].&amp;[Water Delivery]"/>
            <x15:cachedUniqueName index="9" name="[JEDetail].[Description].&amp;[Rent Expense]"/>
            <x15:cachedUniqueName index="10" name="[JEDetail].[Description].&amp;[Amortization - Computers]"/>
            <x15:cachedUniqueName index="11" name="[JEDetail].[Description].&amp;[Amortization - Machinery]"/>
            <x15:cachedUniqueName index="12" name="[JEDetail].[Description].&amp;[Set up allowance for Doubtful Accounts]"/>
          </x15:cachedUniqueNames>
        </ext>
      </extLst>
    </cacheField>
    <cacheField name="[Customers].[Customer ID].[Customer ID]" caption="Customer ID" numFmtId="0" hierarchy="11" level="1">
      <sharedItems containsString="0" containsBlank="1" containsNumber="1" containsInteger="1" minValue="4" maxValue="7" count="3">
        <m/>
        <n v="7"/>
        <n v="4"/>
      </sharedItems>
      <extLst>
        <ext xmlns:x15="http://schemas.microsoft.com/office/spreadsheetml/2010/11/main" uri="{4F2E5C28-24EA-4eb8-9CBF-B6C8F9C3D259}">
          <x15:cachedUniqueNames>
            <x15:cachedUniqueName index="0" name="[Customers].[Customer ID].&amp;"/>
            <x15:cachedUniqueName index="1" name="[Customers].[Customer ID].&amp;[7]"/>
            <x15:cachedUniqueName index="2" name="[Customers].[Customer ID].&amp;[4]"/>
          </x15:cachedUniqueNames>
        </ext>
      </extLst>
    </cacheField>
    <cacheField name="[Measures].[Debit $ - Selected]" caption="Debit $ - Selected" numFmtId="0" hierarchy="43" level="32767"/>
    <cacheField name="[Measures].[Credit $ - Selected]" caption="Credit $ - Selected" numFmtId="0" hierarchy="44" level="32767"/>
    <cacheField name="[JEDetail].[Source Journal].[Source Journal]" caption="Source Journal" numFmtId="0" hierarchy="20" level="1">
      <sharedItems containsSemiMixedTypes="0" containsNonDate="0" containsString="0"/>
    </cacheField>
  </cacheFields>
  <cacheHierarchies count="86">
    <cacheHierarchy uniqueName="[Calendar].[Date]" caption="Date" attribute="1" time="1" defaultMemberUniqueName="[Calendar].[Date].[All]" allUniqueName="[Calendar].[Date].[All]" dimensionUniqueName="[Calendar]" displayFolder="" count="2" memberValueDatatype="7" unbalanced="0">
      <fieldsUsage count="2">
        <fieldUsage x="-1"/>
        <fieldUsage x="0"/>
      </fieldsUsage>
    </cacheHierarchy>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2" memberValueDatatype="130" unbalanced="0">
      <fieldsUsage count="2">
        <fieldUsage x="-1"/>
        <fieldUsage x="2"/>
      </fieldsUsage>
    </cacheHierarchy>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2" memberValueDatatype="20" unbalanced="0">
      <fieldsUsage count="2">
        <fieldUsage x="-1"/>
        <fieldUsage x="4"/>
      </fieldsUsage>
    </cacheHierarchy>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2" memberValueDatatype="130" unbalanced="0">
      <fieldsUsage count="2">
        <fieldUsage x="-1"/>
        <fieldUsage x="1"/>
      </fieldsUsage>
    </cacheHierarchy>
    <cacheHierarchy uniqueName="[JEDetail].[Description]" caption="Description" attribute="1" defaultMemberUniqueName="[JEDetail].[Description].[All]" allUniqueName="[JEDetail].[Description].[All]" dimensionUniqueName="[JEDetail]" displayFolder="" count="2" memberValueDatatype="130" unbalanced="0">
      <fieldsUsage count="2">
        <fieldUsage x="-1"/>
        <fieldUsage x="3"/>
      </fieldsUsage>
    </cacheHierarchy>
    <cacheHierarchy uniqueName="[JEDetail].[Source Journal]" caption="Source Journal" attribute="1" defaultMemberUniqueName="[JEDetail].[Source Journal].[All]" allUniqueName="[JEDetail].[Source Journal].[All]" dimensionUniqueName="[JEDetail]" displayFolder="" count="2" memberValueDatatype="130" unbalanced="0">
      <fieldsUsage count="2">
        <fieldUsage x="-1"/>
        <fieldUsage x="7"/>
      </fieldsUsage>
    </cacheHierarchy>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oneField="1">
      <fieldsUsage count="1">
        <fieldUsage x="5"/>
      </fieldsUsage>
    </cacheHierarchy>
    <cacheHierarchy uniqueName="[Measures].[Credit $ - Selected]" caption="Credit $ - Selected" measure="1" displayFolder="" measureGroup="Transactions" count="0" oneField="1">
      <fieldsUsage count="1">
        <fieldUsage x="6"/>
      </fieldsUsage>
    </cacheHierarchy>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0.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7546293" backgroundQuery="1" createdVersion="3" refreshedVersion="8" minRefreshableVersion="3" recordCount="0" supportSubquery="1" supportAdvancedDrill="1" xr:uid="{33109739-A85F-401A-8B1E-AD9092659A45}">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917272479"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2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32638888" backgroundQuery="1" createdVersion="3" refreshedVersion="8" minRefreshableVersion="3" recordCount="0" supportSubquery="1" supportAdvancedDrill="1" xr:uid="{79A244D7-39A9-4369-814B-7AE8331034AC}">
  <cacheSource type="external" connectionId="38">
    <extLst>
      <ext xmlns:x14="http://schemas.microsoft.com/office/spreadsheetml/2009/9/main" uri="{F057638F-6D5F-4e77-A914-E7F072B9BCA8}">
        <x14:sourceConnection name="ThisWorkbookDataModel"/>
      </ext>
    </extLst>
  </cacheSource>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extLst>
    <ext xmlns:x14="http://schemas.microsoft.com/office/spreadsheetml/2009/9/main" uri="{725AE2AE-9491-48be-B2B4-4EB974FC3084}">
      <x14:pivotCacheDefinition pivotCacheId="1795846882" supportSubqueryNonVisual="1" supportSubqueryCalcMem="1" supportAddCalcMems="1"/>
    </ext>
    <ext xmlns:x15="http://schemas.microsoft.com/office/spreadsheetml/2010/11/main" uri="{ABF5C744-AB39-4b91-8756-CFA1BBC848D5}">
      <x15:pivotCacheIdVersion cacheIdSupportedVersion="6" cacheIdCreatedVersion="7"/>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7824071" backgroundQuery="1" createdVersion="8" refreshedVersion="8" minRefreshableVersion="3" recordCount="0" supportSubquery="1" supportAdvancedDrill="1" xr:uid="{4B7C0060-72E1-47FD-A5A0-3BFCF659709A}">
  <cacheSource type="external" connectionId="38"/>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19791665" backgroundQuery="1" createdVersion="8" refreshedVersion="8" minRefreshableVersion="3" recordCount="0" supportSubquery="1" supportAdvancedDrill="1" xr:uid="{94A6EB7B-61D5-4687-ADB6-935FBF453C6C}">
  <cacheSource type="external" connectionId="38"/>
  <cacheFields count="0"/>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2337966" backgroundQuery="1" createdVersion="8" refreshedVersion="8" minRefreshableVersion="3" recordCount="0" supportSubquery="1" supportAdvancedDrill="1" xr:uid="{21686D0D-B202-475B-B3CA-5D77689C4CF1}">
  <cacheSource type="external" connectionId="38"/>
  <cacheFields count="2">
    <cacheField name="[COA].[Class].[Class]" caption="Class" numFmtId="0" hierarchy="8" level="1">
      <sharedItems containsSemiMixedTypes="0" containsNonDate="0" containsString="0"/>
    </cacheField>
    <cacheField name="[COA].[Account #].[Account #]" caption="Account #" numFmtId="0" hierarchy="5" level="1">
      <sharedItems containsSemiMixedTypes="0" containsNonDate="0" containsString="0"/>
    </cacheField>
  </cacheFields>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1"/>
      </fieldsUsage>
    </cacheHierarchy>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0"/>
      </fieldsUsage>
    </cacheHierarchy>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6620369" backgroundQuery="1" createdVersion="8" refreshedVersion="8" minRefreshableVersion="3" recordCount="0" supportSubquery="1" supportAdvancedDrill="1" xr:uid="{0F8222CE-FE73-4C7E-8977-910CBDA5A96B}">
  <cacheSource type="external" connectionId="38"/>
  <cacheFields count="9">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alendar].[Quarter].[Quarter]" caption="Quarter" numFmtId="0" hierarchy="2" level="1">
      <sharedItems containsSemiMixedTypes="0" containsString="0" containsNumber="1" containsInteger="1" minValue="1" maxValue="4" count="4">
        <n v="1"/>
        <n v="2"/>
        <n v="3"/>
        <n v="4"/>
      </sharedItems>
      <extLst>
        <ext xmlns:x15="http://schemas.microsoft.com/office/spreadsheetml/2010/11/main" uri="{4F2E5C28-24EA-4eb8-9CBF-B6C8F9C3D259}">
          <x15:cachedUniqueNames>
            <x15:cachedUniqueName index="0" name="[Calendar].[Quarter].&amp;[1]"/>
            <x15:cachedUniqueName index="1" name="[Calendar].[Quarter].&amp;[2]"/>
            <x15:cachedUniqueName index="2" name="[Calendar].[Quarter].&amp;[3]"/>
            <x15:cachedUniqueName index="3" name="[Calendar].[Quarter].&amp;[4]"/>
          </x15:cachedUniqueNames>
        </ext>
      </extLst>
    </cacheField>
    <cacheField name="[Calendar].[Month Name].[Month Name]" caption="Month Name" numFmtId="0" hierarchy="4" level="1">
      <sharedItems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Date_Inception]" caption="Date_Inception" numFmtId="0" hierarchy="45" level="32767"/>
    <cacheField name="[Measures].[Date_LastSelected]" caption="Date_LastSelected" numFmtId="0" hierarchy="46" level="32767"/>
    <cacheField name="[Measures].[Date_EndOfMonth]" caption="Date_EndOfMonth" numFmtId="0" hierarchy="47" level="32767"/>
    <cacheField name="[Measures].[Date_StartOfYear]" caption="Date_StartOfYear" numFmtId="0" hierarchy="48" level="32767"/>
    <cacheField name="[Measures].[Date_EndOfPriorMonth]" caption="Date_EndOfPriorMonth" numFmtId="0" hierarchy="49" level="32767"/>
    <cacheField name="[Measures].[Date_EndOfPriorYear]" caption="Date_EndOfPriorYear" numFmtId="0" hierarchy="50" level="32767"/>
  </cacheFields>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0"/>
      </fieldsUsage>
    </cacheHierarchy>
    <cacheHierarchy uniqueName="[Calendar].[Quarter]" caption="Quarter" attribute="1" defaultMemberUniqueName="[Calendar].[Quarter].[All]" allUniqueName="[Calendar].[Quarter].[All]" dimensionUniqueName="[Calendar]" displayFolder="" count="2" memberValueDatatype="20" unbalanced="0">
      <fieldsUsage count="2">
        <fieldUsage x="-1"/>
        <fieldUsage x="1"/>
      </fieldsUsage>
    </cacheHierarchy>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2"/>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0" memberValueDatatype="130" unbalanced="0"/>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oneField="1">
      <fieldsUsage count="1">
        <fieldUsage x="3"/>
      </fieldsUsage>
    </cacheHierarchy>
    <cacheHierarchy uniqueName="[Measures].[Date_LastSelected]" caption="Date_LastSelected" measure="1" displayFolder="" measureGroup="_Helpers" count="0" oneField="1">
      <fieldsUsage count="1">
        <fieldUsage x="4"/>
      </fieldsUsage>
    </cacheHierarchy>
    <cacheHierarchy uniqueName="[Measures].[Date_EndOfMonth]" caption="Date_EndOfMonth" measure="1" displayFolder="" measureGroup="_Helpers" count="0" oneField="1">
      <fieldsUsage count="1">
        <fieldUsage x="5"/>
      </fieldsUsage>
    </cacheHierarchy>
    <cacheHierarchy uniqueName="[Measures].[Date_StartOfYear]" caption="Date_StartOfYear" measure="1" displayFolder="" measureGroup="_Helpers" count="0" oneField="1">
      <fieldsUsage count="1">
        <fieldUsage x="6"/>
      </fieldsUsage>
    </cacheHierarchy>
    <cacheHierarchy uniqueName="[Measures].[Date_EndOfPriorMonth]" caption="Date_EndOfPriorMonth" measure="1" displayFolder="" measureGroup="_Helpers" count="0" oneField="1">
      <fieldsUsage count="1">
        <fieldUsage x="7"/>
      </fieldsUsage>
    </cacheHierarchy>
    <cacheHierarchy uniqueName="[Measures].[Date_EndOfPriorYear]" caption="Date_EndOfPriorYear" measure="1" displayFolder="" measureGroup="_Helpers" count="0" oneField="1">
      <fieldsUsage count="1">
        <fieldUsage x="8"/>
      </fieldsUsage>
    </cacheHierarchy>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29398148" backgroundQuery="1" createdVersion="8" refreshedVersion="8" minRefreshableVersion="3" recordCount="0" supportSubquery="1" supportAdvancedDrill="1" xr:uid="{ED80CF6B-29C5-48EA-8EE8-7C960D2D9D23}">
  <cacheSource type="external" connectionId="38"/>
  <cacheFields count="10">
    <cacheField name="[COA].[Statement].[Statement]" caption="Statement" numFmtId="0" hierarchy="10" level="1">
      <sharedItems count="2">
        <s v="BS"/>
        <s v="IS"/>
      </sharedItems>
      <extLst>
        <ext xmlns:x15="http://schemas.microsoft.com/office/spreadsheetml/2010/11/main" uri="{4F2E5C28-24EA-4eb8-9CBF-B6C8F9C3D259}">
          <x15:cachedUniqueNames>
            <x15:cachedUniqueName index="0" name="[COA].[Statement].&amp;[BS]"/>
            <x15:cachedUniqueName index="1" name="[COA].[Statement].&amp;[IS]"/>
          </x15:cachedUniqueNames>
        </ext>
      </extLst>
    </cacheField>
    <cacheField name="[COA].[Class].[Class]" caption="Class" numFmtId="0" hierarchy="8" level="1">
      <sharedItems count="4">
        <s v="Assets"/>
        <s v="Liabilities &amp; Equity"/>
        <s v="Revenues"/>
        <s v="Expenses"/>
      </sharedItems>
      <extLst>
        <ext xmlns:x15="http://schemas.microsoft.com/office/spreadsheetml/2010/11/main" uri="{4F2E5C28-24EA-4eb8-9CBF-B6C8F9C3D259}">
          <x15:cachedUniqueNames>
            <x15:cachedUniqueName index="0" name="[COA].[Class].&amp;[Assets]"/>
            <x15:cachedUniqueName index="1" name="[COA].[Class].&amp;[Liabilities &amp; Equity]"/>
            <x15:cachedUniqueName index="2" name="[COA].[Class].&amp;[Revenues]"/>
            <x15:cachedUniqueName index="3" name="[COA].[Class].&amp;[Expenses]"/>
          </x15:cachedUniqueNames>
        </ext>
      </extLst>
    </cacheField>
    <cacheField name="[COA].[Group].[Group]" caption="Group" numFmtId="0" hierarchy="9" level="1">
      <sharedItems count="10">
        <s v="Current Assets"/>
        <s v="Capital Assets"/>
        <s v="Other Assets"/>
        <s v="Current Liabilities"/>
        <s v="Long Term Debt"/>
        <s v="Equity"/>
        <s v="Revenues"/>
        <s v="COGS"/>
        <s v="Operating Expenses"/>
        <s v="Other Expenses"/>
      </sharedItems>
      <extLst>
        <ext xmlns:x15="http://schemas.microsoft.com/office/spreadsheetml/2010/11/main" uri="{4F2E5C28-24EA-4eb8-9CBF-B6C8F9C3D259}">
          <x15:cachedUniqueNames>
            <x15:cachedUniqueName index="0" name="[COA].[Group].&amp;[Current Assets]"/>
            <x15:cachedUniqueName index="1" name="[COA].[Group].&amp;[Capital Assets]"/>
            <x15:cachedUniqueName index="2" name="[COA].[Group].&amp;[Other Assets]"/>
            <x15:cachedUniqueName index="3" name="[COA].[Group].&amp;[Current Liabilities]"/>
            <x15:cachedUniqueName index="4" name="[COA].[Group].&amp;[Long Term Debt]"/>
            <x15:cachedUniqueName index="5" name="[COA].[Group].&amp;[Equity]"/>
            <x15:cachedUniqueName index="6" name="[COA].[Group].&amp;[Revenues]"/>
            <x15:cachedUniqueName index="7" name="[COA].[Group].&amp;[COGS]"/>
            <x15:cachedUniqueName index="8" name="[COA].[Group].&amp;[Operating Expenses]"/>
            <x15:cachedUniqueName index="9" name="[COA].[Group].&amp;[Other Expenses]"/>
          </x15:cachedUniqueNames>
        </ext>
      </extLst>
    </cacheField>
    <cacheField name="[COA].[Account Name].[Account Name]" caption="Account Name" numFmtId="0" hierarchy="6" level="1">
      <sharedItems count="28">
        <s v="Bank"/>
        <s v="Accounts Receivable"/>
        <s v="Allow for Doubtful A/R"/>
        <s v="Inventory"/>
        <s v="Machinery"/>
        <s v="AA - Machinery"/>
        <s v="Computers"/>
        <s v="AA - Computers"/>
        <s v="Goodwill"/>
        <s v="AA - Goodwill"/>
        <s v="Accounts Payable"/>
        <s v="Bank Loan"/>
        <s v="Equity"/>
        <s v="Dividends"/>
        <s v="Current Earnings"/>
        <s v="Retained Earnings"/>
        <s v="Revenue"/>
        <s v="COGS"/>
        <s v="Wages"/>
        <s v="Amortization"/>
        <s v="Rent"/>
        <s v="Utilities"/>
        <s v="Office Supplies"/>
        <s v="Property Tax"/>
        <s v="Building Maintenance"/>
        <s v="Bank Charges &amp; Interest"/>
        <s v="Uncollectable Debts"/>
        <s v="Income Tax"/>
      </sharedItems>
      <extLst>
        <ext xmlns:x15="http://schemas.microsoft.com/office/spreadsheetml/2010/11/main" uri="{4F2E5C28-24EA-4eb8-9CBF-B6C8F9C3D259}">
          <x15:cachedUniqueNames>
            <x15:cachedUniqueName index="0" name="[COA].[Account Name].&amp;[Bank]"/>
            <x15:cachedUniqueName index="1" name="[COA].[Account Name].&amp;[Accounts Receivable]"/>
            <x15:cachedUniqueName index="2" name="[COA].[Account Name].&amp;[Allow for Doubtful A/R]"/>
            <x15:cachedUniqueName index="3" name="[COA].[Account Name].&amp;[Inventory]"/>
            <x15:cachedUniqueName index="4" name="[COA].[Account Name].&amp;[Machinery]"/>
            <x15:cachedUniqueName index="5" name="[COA].[Account Name].&amp;[AA - Machinery]"/>
            <x15:cachedUniqueName index="6" name="[COA].[Account Name].&amp;[Computers]"/>
            <x15:cachedUniqueName index="7" name="[COA].[Account Name].&amp;[AA - Computers]"/>
            <x15:cachedUniqueName index="8" name="[COA].[Account Name].&amp;[Goodwill]"/>
            <x15:cachedUniqueName index="9" name="[COA].[Account Name].&amp;[AA - Goodwill]"/>
            <x15:cachedUniqueName index="10" name="[COA].[Account Name].&amp;[Accounts Payable]"/>
            <x15:cachedUniqueName index="11" name="[COA].[Account Name].&amp;[Bank Loan]"/>
            <x15:cachedUniqueName index="12" name="[COA].[Account Name].&amp;[Equity]"/>
            <x15:cachedUniqueName index="13" name="[COA].[Account Name].&amp;[Dividends]"/>
            <x15:cachedUniqueName index="14" name="[COA].[Account Name].&amp;[Current Earnings]"/>
            <x15:cachedUniqueName index="15" name="[COA].[Account Name].&amp;[Retained Earnings]"/>
            <x15:cachedUniqueName index="16" name="[COA].[Account Name].&amp;[Revenue]"/>
            <x15:cachedUniqueName index="17" name="[COA].[Account Name].&amp;[COGS]"/>
            <x15:cachedUniqueName index="18" name="[COA].[Account Name].&amp;[Wages]"/>
            <x15:cachedUniqueName index="19" name="[COA].[Account Name].&amp;[Amortization]"/>
            <x15:cachedUniqueName index="20" name="[COA].[Account Name].&amp;[Rent]"/>
            <x15:cachedUniqueName index="21" name="[COA].[Account Name].&amp;[Utilities]"/>
            <x15:cachedUniqueName index="22" name="[COA].[Account Name].&amp;[Office Supplies]"/>
            <x15:cachedUniqueName index="23" name="[COA].[Account Name].&amp;[Property Tax]"/>
            <x15:cachedUniqueName index="24" name="[COA].[Account Name].&amp;[Building Maintenance]"/>
            <x15:cachedUniqueName index="25" name="[COA].[Account Name].&amp;[Bank Charges &amp; Interest]"/>
            <x15:cachedUniqueName index="26" name="[COA].[Account Name].&amp;[Uncollectable Debts]"/>
            <x15:cachedUniqueName index="27" name="[COA].[Account Name].&amp;[Income Tax]"/>
          </x15:cachedUniqueNames>
        </ext>
      </extLst>
    </cacheField>
    <cacheField name="[Measures].[Raw $ - Selected]" caption="Raw $ - Selected" numFmtId="0" hierarchy="41" level="32767"/>
    <cacheField name="[Measures].[Value_Statement]" caption="Value_Statement" numFmtId="0" hierarchy="51" level="32767"/>
    <cacheField name="[Measures].[Value_Class]" caption="Value_Class" numFmtId="0" hierarchy="52" level="32767"/>
    <cacheField name="[Measures].[Value_Group]" caption="Value_Group" numFmtId="0" hierarchy="53" level="32767"/>
    <cacheField name="[Measures].[Value_Account]" caption="Value_Account" numFmtId="0" hierarchy="54" level="32767"/>
    <cacheField name="[COA].[Account #].[Account #]" caption="Account #" numFmtId="0" hierarchy="5" level="1">
      <sharedItems containsSemiMixedTypes="0" containsNonDate="0" containsString="0"/>
    </cacheField>
  </cacheFields>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0" memberValueDatatype="20" unbalanced="0"/>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0" memberValueDatatype="130" unbalanced="0"/>
    <cacheHierarchy uniqueName="[COA].[Account #]" caption="Account #" attribute="1" defaultMemberUniqueName="[COA].[Account #].[All]" allUniqueName="[COA].[Account #].[All]" dimensionUniqueName="[COA]" displayFolder="" count="2" memberValueDatatype="20" unbalanced="0">
      <fieldsUsage count="2">
        <fieldUsage x="-1"/>
        <fieldUsage x="9"/>
      </fieldsUsage>
    </cacheHierarchy>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oneField="1">
      <fieldsUsage count="1">
        <fieldUsage x="4"/>
      </fieldsUsage>
    </cacheHierarchy>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oneField="1">
      <fieldsUsage count="1">
        <fieldUsage x="5"/>
      </fieldsUsage>
    </cacheHierarchy>
    <cacheHierarchy uniqueName="[Measures].[Value_Class]" caption="Value_Class" measure="1" displayFolder="" measureGroup="_Helpers" count="0" oneField="1">
      <fieldsUsage count="1">
        <fieldUsage x="6"/>
      </fieldsUsage>
    </cacheHierarchy>
    <cacheHierarchy uniqueName="[Measures].[Value_Group]" caption="Value_Group" measure="1" displayFolder="" measureGroup="_Helpers" count="0" oneField="1">
      <fieldsUsage count="1">
        <fieldUsage x="7"/>
      </fieldsUsage>
    </cacheHierarchy>
    <cacheHierarchy uniqueName="[Measures].[Value_Account]" caption="Value_Account" measure="1" displayFolder="" measureGroup="_Helpers" count="0" oneField="1">
      <fieldsUsage count="1">
        <fieldUsage x="8"/>
      </fieldsUsage>
    </cacheHierarchy>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488035185183" backgroundQuery="1" createdVersion="8" refreshedVersion="8" minRefreshableVersion="3" recordCount="0" supportSubquery="1" supportAdvancedDrill="1" xr:uid="{C2D3C24B-9FF0-482B-B1F7-61932FAD5AD3}">
  <cacheSource type="external" connectionId="38"/>
  <cacheFields count="13">
    <cacheField name="[COA].[Statement].[Statement]" caption="Statement" numFmtId="0" hierarchy="10" level="1">
      <sharedItems containsSemiMixedTypes="0" containsNonDate="0" containsString="0"/>
    </cacheField>
    <cacheField name="[COA].[Class].[Class]" caption="Class" numFmtId="0" hierarchy="8" level="1">
      <sharedItems count="2">
        <s v="Revenues"/>
        <s v="Expenses"/>
      </sharedItems>
      <extLst>
        <ext xmlns:x15="http://schemas.microsoft.com/office/spreadsheetml/2010/11/main" uri="{4F2E5C28-24EA-4eb8-9CBF-B6C8F9C3D259}">
          <x15:cachedUniqueNames>
            <x15:cachedUniqueName index="0" name="[COA].[Class].&amp;[Revenues]"/>
            <x15:cachedUniqueName index="1" name="[COA].[Class].&amp;[Expenses]"/>
          </x15:cachedUniqueNames>
        </ext>
      </extLst>
    </cacheField>
    <cacheField name="[COA].[Group].[Group]" caption="Group" numFmtId="0" hierarchy="9" level="1">
      <sharedItems count="2">
        <s v="COGS"/>
        <s v="Operating Expenses"/>
      </sharedItems>
      <extLst>
        <ext xmlns:x15="http://schemas.microsoft.com/office/spreadsheetml/2010/11/main" uri="{4F2E5C28-24EA-4eb8-9CBF-B6C8F9C3D259}">
          <x15:cachedUniqueNames>
            <x15:cachedUniqueName index="0" name="[COA].[Group].&amp;[COGS]"/>
            <x15:cachedUniqueName index="1" name="[COA].[Group].&amp;[Operating Expenses]"/>
          </x15:cachedUniqueNames>
        </ext>
      </extLst>
    </cacheField>
    <cacheField name="[COA].[Account Name].[Account Name]" caption="Account Name" numFmtId="0" hierarchy="6" level="1">
      <sharedItems count="10">
        <s v="COGS"/>
        <s v="Wages"/>
        <s v="Amortization"/>
        <s v="Rent"/>
        <s v="Utilities"/>
        <s v="Office Supplies"/>
        <s v="Property Tax"/>
        <s v="Building Maintenance"/>
        <s v="Bank Charges &amp; Interest"/>
        <s v="Uncollectable Debts"/>
      </sharedItems>
      <extLst>
        <ext xmlns:x15="http://schemas.microsoft.com/office/spreadsheetml/2010/11/main" uri="{4F2E5C28-24EA-4eb8-9CBF-B6C8F9C3D259}">
          <x15:cachedUniqueNames>
            <x15:cachedUniqueName index="0" name="[COA].[Account Name].&amp;[COGS]"/>
            <x15:cachedUniqueName index="1" name="[COA].[Account Name].&amp;[Wages]"/>
            <x15:cachedUniqueName index="2" name="[COA].[Account Name].&amp;[Amortization]"/>
            <x15:cachedUniqueName index="3" name="[COA].[Account Name].&amp;[Rent]"/>
            <x15:cachedUniqueName index="4" name="[COA].[Account Name].&amp;[Utilities]"/>
            <x15:cachedUniqueName index="5" name="[COA].[Account Name].&amp;[Office Supplies]"/>
            <x15:cachedUniqueName index="6" name="[COA].[Account Name].&amp;[Property Tax]"/>
            <x15:cachedUniqueName index="7" name="[COA].[Account Name].&amp;[Building Maintenance]"/>
            <x15:cachedUniqueName index="8" name="[COA].[Account Name].&amp;[Bank Charges &amp; Interest]"/>
            <x15:cachedUniqueName index="9" name="[COA].[Account Name].&amp;[Uncollectable Debts]"/>
          </x15:cachedUniqueNames>
        </ext>
      </extLst>
    </cacheField>
    <cacheField name="[Measures].[Actual $ - Selected]" caption="Actual $ - Selected" numFmtId="0" hierarchy="57" level="32767"/>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Actual % of Revenue - Selected]" caption="Actual % of Revenue - Selected" numFmtId="0" hierarchy="60" level="32767"/>
    <cacheField name="[Measures].[Budget $ - Selected]" caption="Budget $ - Selected" numFmtId="0" hierarchy="61" level="32767"/>
    <cacheField name="[Measures].[Budget % of Revenue - Selected]" caption="Budget % of Revenue - Selected" numFmtId="0" hierarchy="63" level="32767"/>
    <cacheField name="[Measures].[Variance $ - Selected]" caption="Variance $ - Selected" numFmtId="0" hierarchy="64" level="32767"/>
    <cacheField name="[Measures].[Variance % - Selected]" caption="Variance % - Selected" numFmtId="0" hierarchy="65" level="32767"/>
    <cacheField name="[Calendar].[Date].[Date]" caption="Date" numFmtId="0" level="1">
      <sharedItems containsSemiMixedTypes="0" containsNonDate="0" containsString="0"/>
    </cacheField>
  </cacheFields>
  <cacheHierarchies count="86">
    <cacheHierarchy uniqueName="[Calendar].[Date]" caption="Date" attribute="1" time="1" defaultMemberUniqueName="[Calendar].[Date].[All]" allUniqueName="[Calendar].[Date].[All]" dimensionUniqueName="[Calendar]" displayFolder="" count="2" memberValueDatatype="7" unbalanced="0">
      <fieldsUsage count="2">
        <fieldUsage x="-1"/>
        <fieldUsage x="12"/>
      </fieldsUsage>
    </cacheHierarchy>
    <cacheHierarchy uniqueName="[Calendar].[Year]" caption="Year" attribute="1" defaultMemberUniqueName="[Calendar].[Year].[All]" allUniqueName="[Calendar].[Year].[All]" dimensionUniqueName="[Calendar]" displayFolder="" count="2" memberValueDatatype="20" unbalanced="0">
      <fieldsUsage count="2">
        <fieldUsage x="-1"/>
        <fieldUsage x="5"/>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6"/>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3"/>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2" memberValueDatatype="130" unbalanced="0">
      <fieldsUsage count="2">
        <fieldUsage x="-1"/>
        <fieldUsage x="1"/>
      </fieldsUsage>
    </cacheHierarchy>
    <cacheHierarchy uniqueName="[COA].[Group]" caption="Group" attribute="1" defaultMemberUniqueName="[COA].[Group].[All]" allUniqueName="[COA].[Group].[All]" dimensionUniqueName="[COA]" displayFolder="" count="2" memberValueDatatype="130" unbalanced="0">
      <fieldsUsage count="2">
        <fieldUsage x="-1"/>
        <fieldUsage x="2"/>
      </fieldsUsage>
    </cacheHierarchy>
    <cacheHierarchy uniqueName="[COA].[Statement]" caption="Statement" attribute="1" defaultMemberUniqueName="[COA].[Statement].[All]" allUniqueName="[COA].[Statement].[All]" dimensionUniqueName="[COA]" displayFolder="" count="2" memberValueDatatype="130" unbalanced="0">
      <fieldsUsage count="2">
        <fieldUsage x="-1"/>
        <fieldUsage x="0"/>
      </fieldsUsage>
    </cacheHierarchy>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0" memberValueDatatype="130" unbalanced="0"/>
    <cacheHierarchy uniqueName="[SCF].[Subheading]" caption="Subheading" attribute="1" defaultMemberUniqueName="[SCF].[Subheading].[All]" allUniqueName="[SCF].[Subheading].[All]" dimensionUniqueName="[SCF]" displayFolder="" count="0" memberValueDatatype="130" unbalanced="0"/>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oneField="1">
      <fieldsUsage count="1">
        <fieldUsage x="4"/>
      </fieldsUsage>
    </cacheHierarchy>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oneField="1">
      <fieldsUsage count="1">
        <fieldUsage x="7"/>
      </fieldsUsage>
    </cacheHierarchy>
    <cacheHierarchy uniqueName="[Measures].[Budget $ - Selected]" caption="Budget $ - Selected" measure="1" displayFolder="" measureGroup="Budgets" count="0" oneField="1">
      <fieldsUsage count="1">
        <fieldUsage x="8"/>
      </fieldsUsage>
    </cacheHierarchy>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oneField="1">
      <fieldsUsage count="1">
        <fieldUsage x="9"/>
      </fieldsUsage>
    </cacheHierarchy>
    <cacheHierarchy uniqueName="[Measures].[Variance $ - Selected]" caption="Variance $ - Selected" measure="1" displayFolder="" measureGroup="Budgets" count="0" oneField="1">
      <fieldsUsage count="1">
        <fieldUsage x="10"/>
      </fieldsUsage>
    </cacheHierarchy>
    <cacheHierarchy uniqueName="[Measures].[Variance % - Selected]" caption="Variance % - Selected" measure="1" displayFolder="" measureGroup="Budgets" count="0" oneField="1">
      <fieldsUsage count="1">
        <fieldUsage x="11"/>
      </fieldsUsage>
    </cacheHierarchy>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Ken Puls" refreshedDate="44839.504046064816" backgroundQuery="1" createdVersion="8" refreshedVersion="8" minRefreshableVersion="3" recordCount="0" supportSubquery="1" supportAdvancedDrill="1" xr:uid="{9C221FE7-F15A-4BB1-9199-934AA7357877}">
  <cacheSource type="external" connectionId="38"/>
  <cacheFields count="6">
    <cacheField name="[SCF].[Heading].[Heading]" caption="Heading" numFmtId="0" hierarchy="21" level="1">
      <sharedItems count="4">
        <s v="Operating Activities"/>
        <s v="Investing Activities"/>
        <s v="Financing Activities"/>
        <s v="Change in Cash"/>
      </sharedItems>
      <extLst>
        <ext xmlns:x15="http://schemas.microsoft.com/office/spreadsheetml/2010/11/main" uri="{4F2E5C28-24EA-4eb8-9CBF-B6C8F9C3D259}">
          <x15:cachedUniqueNames>
            <x15:cachedUniqueName index="0" name="[SCF].[Heading].&amp;[Operating Activities]"/>
            <x15:cachedUniqueName index="1" name="[SCF].[Heading].&amp;[Investing Activities]"/>
            <x15:cachedUniqueName index="2" name="[SCF].[Heading].&amp;[Financing Activities]"/>
            <x15:cachedUniqueName index="3" name="[SCF].[Heading].&amp;[Change in Cash]"/>
          </x15:cachedUniqueNames>
        </ext>
      </extLst>
    </cacheField>
    <cacheField name="[SCF].[Subheading].[Subheading]" caption="Subheading" numFmtId="0" hierarchy="22" level="1">
      <sharedItems count="11">
        <s v="Net Income (Loss) from Operations"/>
        <s v="Non-Cash Items"/>
        <s v="Receivables"/>
        <s v="Inventory"/>
        <s v="Operating Financing"/>
        <s v="Investing Activities"/>
        <s v="Long Term Financing"/>
        <s v="Equity Investments"/>
        <s v="Cash Balance - Opening"/>
        <s v="Cash Generated (Used)"/>
        <s v="Cash Balance - Ending"/>
      </sharedItems>
      <extLst>
        <ext xmlns:x15="http://schemas.microsoft.com/office/spreadsheetml/2010/11/main" uri="{4F2E5C28-24EA-4eb8-9CBF-B6C8F9C3D259}">
          <x15:cachedUniqueNames>
            <x15:cachedUniqueName index="0" name="[SCF].[Subheading].&amp;[Net Income (Loss) from Operations]"/>
            <x15:cachedUniqueName index="1" name="[SCF].[Subheading].&amp;[Non-Cash Items]"/>
            <x15:cachedUniqueName index="2" name="[SCF].[Subheading].&amp;[Receivables]"/>
            <x15:cachedUniqueName index="3" name="[SCF].[Subheading].&amp;[Inventory]"/>
            <x15:cachedUniqueName index="4" name="[SCF].[Subheading].&amp;[Operating Financing]"/>
            <x15:cachedUniqueName index="5" name="[SCF].[Subheading].&amp;[Investing Activities]"/>
            <x15:cachedUniqueName index="6" name="[SCF].[Subheading].&amp;[Long Term Financing]"/>
            <x15:cachedUniqueName index="7" name="[SCF].[Subheading].&amp;[Equity Investments]"/>
            <x15:cachedUniqueName index="8" name="[SCF].[Subheading].&amp;[Cash Balance - Opening]"/>
            <x15:cachedUniqueName index="9" name="[SCF].[Subheading].&amp;[Cash Generated (Used)]"/>
            <x15:cachedUniqueName index="10" name="[SCF].[Subheading].&amp;[Cash Balance - Ending]"/>
          </x15:cachedUniqueNames>
        </ext>
      </extLst>
    </cacheField>
    <cacheField name="[COA].[Account Name].[Account Name]" caption="Account Name" numFmtId="0" hierarchy="6" level="1">
      <sharedItems count="11">
        <s v="Revenue"/>
        <s v="COGS"/>
        <s v="Wages"/>
        <s v="Amortization"/>
        <s v="Rent"/>
        <s v="Utilities"/>
        <s v="Office Supplies"/>
        <s v="Property Tax"/>
        <s v="Building Maintenance"/>
        <s v="Bank Charges &amp; Interest"/>
        <s v="Uncollectable Debts"/>
      </sharedItems>
      <extLst>
        <ext xmlns:x15="http://schemas.microsoft.com/office/spreadsheetml/2010/11/main" uri="{4F2E5C28-24EA-4eb8-9CBF-B6C8F9C3D259}">
          <x15:cachedUniqueNames>
            <x15:cachedUniqueName index="0" name="[COA].[Account Name].&amp;[Revenue]"/>
            <x15:cachedUniqueName index="1" name="[COA].[Account Name].&amp;[COGS]"/>
            <x15:cachedUniqueName index="2" name="[COA].[Account Name].&amp;[Wages]"/>
            <x15:cachedUniqueName index="3" name="[COA].[Account Name].&amp;[Amortization]"/>
            <x15:cachedUniqueName index="4" name="[COA].[Account Name].&amp;[Rent]"/>
            <x15:cachedUniqueName index="5" name="[COA].[Account Name].&amp;[Utilities]"/>
            <x15:cachedUniqueName index="6" name="[COA].[Account Name].&amp;[Office Supplies]"/>
            <x15:cachedUniqueName index="7" name="[COA].[Account Name].&amp;[Property Tax]"/>
            <x15:cachedUniqueName index="8" name="[COA].[Account Name].&amp;[Building Maintenance]"/>
            <x15:cachedUniqueName index="9" name="[COA].[Account Name].&amp;[Bank Charges &amp; Interest]"/>
            <x15:cachedUniqueName index="10" name="[COA].[Account Name].&amp;[Uncollectable Debts]"/>
          </x15:cachedUniqueNames>
        </ext>
      </extLst>
    </cacheField>
    <cacheField name="[Calendar].[Year].[Year]" caption="Year" numFmtId="0" hierarchy="1" level="1">
      <sharedItems containsSemiMixedTypes="0" containsString="0" containsNumber="1" containsInteger="1" minValue="2019" maxValue="2021" count="3">
        <n v="2019"/>
        <n v="2020"/>
        <n v="2021"/>
      </sharedItems>
      <extLst>
        <ext xmlns:x15="http://schemas.microsoft.com/office/spreadsheetml/2010/11/main" uri="{4F2E5C28-24EA-4eb8-9CBF-B6C8F9C3D259}">
          <x15:cachedUniqueNames>
            <x15:cachedUniqueName index="0" name="[Calendar].[Year].&amp;[2019]"/>
            <x15:cachedUniqueName index="1" name="[Calendar].[Year].&amp;[2020]"/>
            <x15:cachedUniqueName index="2" name="[Calendar].[Year].&amp;[2021]"/>
          </x15:cachedUniqueNames>
        </ext>
      </extLst>
    </cacheField>
    <cacheField name="[Calendar].[Month Name].[Month Name]" caption="Month Name" numFmtId="0" hierarchy="4" level="1">
      <sharedItems containsNonDate="0" count="12">
        <s v="Jan"/>
        <s v="Feb"/>
        <s v="Mar"/>
        <s v="Apr"/>
        <s v="May"/>
        <s v="Jun"/>
        <s v="Jul"/>
        <s v="Aug"/>
        <s v="Sep"/>
        <s v="Oct"/>
        <s v="Nov"/>
        <s v="Dec"/>
      </sharedItems>
      <extLst>
        <ext xmlns:x15="http://schemas.microsoft.com/office/spreadsheetml/2010/11/main" uri="{4F2E5C28-24EA-4eb8-9CBF-B6C8F9C3D259}">
          <x15:cachedUniqueNames>
            <x15:cachedUniqueName index="0" name="[Calendar].[Month Name].&amp;[Jan]"/>
            <x15:cachedUniqueName index="1" name="[Calendar].[Month Name].&amp;[Feb]"/>
            <x15:cachedUniqueName index="2" name="[Calendar].[Month Name].&amp;[Mar]"/>
            <x15:cachedUniqueName index="3" name="[Calendar].[Month Name].&amp;[Apr]"/>
            <x15:cachedUniqueName index="4" name="[Calendar].[Month Name].&amp;[May]"/>
            <x15:cachedUniqueName index="5" name="[Calendar].[Month Name].&amp;[Jun]"/>
            <x15:cachedUniqueName index="6" name="[Calendar].[Month Name].&amp;[Jul]"/>
            <x15:cachedUniqueName index="7" name="[Calendar].[Month Name].&amp;[Aug]"/>
            <x15:cachedUniqueName index="8" name="[Calendar].[Month Name].&amp;[Sep]"/>
            <x15:cachedUniqueName index="9" name="[Calendar].[Month Name].&amp;[Oct]"/>
            <x15:cachedUniqueName index="10" name="[Calendar].[Month Name].&amp;[Nov]"/>
            <x15:cachedUniqueName index="11" name="[Calendar].[Month Name].&amp;[Dec]"/>
          </x15:cachedUniqueNames>
        </ext>
      </extLst>
    </cacheField>
    <cacheField name="[Measures].[Cash Effect $ - SCF]" caption="Cash Effect $ - SCF" numFmtId="0" hierarchy="75" level="32767"/>
  </cacheFields>
  <cacheHierarchies count="86">
    <cacheHierarchy uniqueName="[Calendar].[Date]" caption="Date" attribute="1" time="1" defaultMemberUniqueName="[Calendar].[Date].[All]" allUniqueName="[Calendar].[Date].[All]" dimensionUniqueName="[Calendar]" displayFolder="" count="2" memberValueDatatype="7" unbalanced="0"/>
    <cacheHierarchy uniqueName="[Calendar].[Year]" caption="Year" attribute="1" defaultMemberUniqueName="[Calendar].[Year].[All]" allUniqueName="[Calendar].[Year].[All]" dimensionUniqueName="[Calendar]" displayFolder="" count="2" memberValueDatatype="20" unbalanced="0">
      <fieldsUsage count="2">
        <fieldUsage x="-1"/>
        <fieldUsage x="3"/>
      </fieldsUsage>
    </cacheHierarchy>
    <cacheHierarchy uniqueName="[Calendar].[Quarter]" caption="Quarter" attribute="1" defaultMemberUniqueName="[Calendar].[Quarter].[All]" allUniqueName="[Calendar].[Quarter].[All]" dimensionUniqueName="[Calendar]" displayFolder="" count="0" memberValueDatatype="20" unbalanced="0"/>
    <cacheHierarchy uniqueName="[Calendar].[Month]" caption="Month" attribute="1" defaultMemberUniqueName="[Calendar].[Month].[All]" allUniqueName="[Calendar].[Month].[All]" dimensionUniqueName="[Calendar]" displayFolder="" count="0" memberValueDatatype="20" unbalanced="0"/>
    <cacheHierarchy uniqueName="[Calendar].[Month Name]" caption="Month Name" attribute="1" defaultMemberUniqueName="[Calendar].[Month Name].[All]" allUniqueName="[Calendar].[Month Name].[All]" dimensionUniqueName="[Calendar]" displayFolder="" count="2" memberValueDatatype="130" unbalanced="0">
      <fieldsUsage count="2">
        <fieldUsage x="-1"/>
        <fieldUsage x="4"/>
      </fieldsUsage>
    </cacheHierarchy>
    <cacheHierarchy uniqueName="[COA].[Account #]" caption="Account #" attribute="1" defaultMemberUniqueName="[COA].[Account #].[All]" allUniqueName="[COA].[Account #].[All]" dimensionUniqueName="[COA]" displayFolder="" count="0" memberValueDatatype="20" unbalanced="0"/>
    <cacheHierarchy uniqueName="[COA].[Account Name]" caption="Account Name" attribute="1" defaultMemberUniqueName="[COA].[Account Name].[All]" allUniqueName="[COA].[Account Name].[All]" dimensionUniqueName="[COA]" displayFolder="" count="2" memberValueDatatype="130" unbalanced="0">
      <fieldsUsage count="2">
        <fieldUsage x="-1"/>
        <fieldUsage x="2"/>
      </fieldsUsage>
    </cacheHierarchy>
    <cacheHierarchy uniqueName="[COA].[Acc # with Name]" caption="Acc # with Name" attribute="1" defaultMemberUniqueName="[COA].[Acc # with Name].[All]" allUniqueName="[COA].[Acc # with Name].[All]" dimensionUniqueName="[COA]" displayFolder="" count="0" memberValueDatatype="130" unbalanced="0"/>
    <cacheHierarchy uniqueName="[COA].[Class]" caption="Class" attribute="1" defaultMemberUniqueName="[COA].[Class].[All]" allUniqueName="[COA].[Class].[All]" dimensionUniqueName="[COA]" displayFolder="" count="0" memberValueDatatype="130" unbalanced="0"/>
    <cacheHierarchy uniqueName="[COA].[Group]" caption="Group" attribute="1" defaultMemberUniqueName="[COA].[Group].[All]" allUniqueName="[COA].[Group].[All]" dimensionUniqueName="[COA]" displayFolder="" count="0" memberValueDatatype="130" unbalanced="0"/>
    <cacheHierarchy uniqueName="[COA].[Statement]" caption="Statement" attribute="1" defaultMemberUniqueName="[COA].[Statement].[All]" allUniqueName="[COA].[Statement].[All]" dimensionUniqueName="[COA]" displayFolder="" count="0" memberValueDatatype="130" unbalanced="0"/>
    <cacheHierarchy uniqueName="[Customers].[Customer ID]" caption="Customer ID" attribute="1" defaultMemberUniqueName="[Customers].[Customer ID].[All]" allUniqueName="[Customers].[Customer ID].[All]" dimensionUniqueName="[Customers]" displayFolder="" count="0" memberValueDatatype="20" unbalanced="0"/>
    <cacheHierarchy uniqueName="[Customers].[First Name]" caption="First Name" attribute="1" defaultMemberUniqueName="[Customers].[First Name].[All]" allUniqueName="[Customers].[First Name].[All]" dimensionUniqueName="[Customers]" displayFolder="" count="0" memberValueDatatype="130" unbalanced="0"/>
    <cacheHierarchy uniqueName="[Customers].[Last Name]" caption="Last Name" attribute="1" defaultMemberUniqueName="[Customers].[Last Name].[All]" allUniqueName="[Customers].[Last Name].[All]" dimensionUniqueName="[Customers]" displayFolder="" count="0" memberValueDatatype="130" unbalanced="0"/>
    <cacheHierarchy uniqueName="[Customers].[City]" caption="City" attribute="1" defaultMemberUniqueName="[Customers].[City].[All]" allUniqueName="[Customers].[City].[All]" dimensionUniqueName="[Customers]" displayFolder="" count="0" memberValueDatatype="130" unbalanced="0"/>
    <cacheHierarchy uniqueName="[Customers].[Province]" caption="Province" attribute="1" defaultMemberUniqueName="[Customers].[Province].[All]" allUniqueName="[Customers].[Province].[All]" dimensionUniqueName="[Customers]" displayFolder="" count="0" memberValueDatatype="130" unbalanced="0"/>
    <cacheHierarchy uniqueName="[Customers].[Country]" caption="Country" attribute="1" defaultMemberUniqueName="[Customers].[Country].[All]" allUniqueName="[Customers].[Country].[All]" dimensionUniqueName="[Customers]" displayFolder="" count="0" memberValueDatatype="130" unbalanced="0"/>
    <cacheHierarchy uniqueName="[GLDisplay].[GL Period]" caption="GL Period" attribute="1" defaultMemberUniqueName="[GLDisplay].[GL Period].[All]" allUniqueName="[GLDisplay].[GL Period].[All]" dimensionUniqueName="[GLDisplay]" displayFolder="" count="0" memberValueDatatype="130" unbalanced="0"/>
    <cacheHierarchy uniqueName="[JEDetail].[Ref]" caption="Ref" attribute="1" defaultMemberUniqueName="[JEDetail].[Ref].[All]" allUniqueName="[JEDetail].[Ref].[All]" dimensionUniqueName="[JEDetail]" displayFolder="" count="0" memberValueDatatype="130" unbalanced="0"/>
    <cacheHierarchy uniqueName="[JEDetail].[Description]" caption="Description" attribute="1" defaultMemberUniqueName="[JEDetail].[Description].[All]" allUniqueName="[JEDetail].[Description].[All]" dimensionUniqueName="[JEDetail]" displayFolder="" count="0" memberValueDatatype="130" unbalanced="0"/>
    <cacheHierarchy uniqueName="[JEDetail].[Source Journal]" caption="Source Journal" attribute="1" defaultMemberUniqueName="[JEDetail].[Source Journal].[All]" allUniqueName="[JEDetail].[Source Journal].[All]" dimensionUniqueName="[JEDetail]" displayFolder="" count="0" memberValueDatatype="130" unbalanced="0"/>
    <cacheHierarchy uniqueName="[SCF].[Heading]" caption="Heading" attribute="1" defaultMemberUniqueName="[SCF].[Heading].[All]" allUniqueName="[SCF].[Heading].[All]" dimensionUniqueName="[SCF]" displayFolder="" count="2" memberValueDatatype="130" unbalanced="0">
      <fieldsUsage count="2">
        <fieldUsage x="-1"/>
        <fieldUsage x="0"/>
      </fieldsUsage>
    </cacheHierarchy>
    <cacheHierarchy uniqueName="[SCF].[Subheading]" caption="Subheading" attribute="1" defaultMemberUniqueName="[SCF].[Subheading].[All]" allUniqueName="[SCF].[Subheading].[All]" dimensionUniqueName="[SCF]" displayFolder="" count="2" memberValueDatatype="130" unbalanced="0">
      <fieldsUsage count="2">
        <fieldUsage x="-1"/>
        <fieldUsage x="1"/>
      </fieldsUsage>
    </cacheHierarchy>
    <cacheHierarchy uniqueName="[_Helpers].[Measures]" caption="Measures" attribute="1" defaultMemberUniqueName="[_Helpers].[Measures].[All]" allUniqueName="[_Helpers].[Measures].[All]" dimensionUniqueName="[_Helpers]" displayFolder="" count="0" memberValueDatatype="130" unbalanced="0" hidden="1"/>
    <cacheHierarchy uniqueName="[Budgets].[Account #]" caption="Account #" attribute="1" defaultMemberUniqueName="[Budgets].[Account #].[All]" allUniqueName="[Budgets].[Account #].[All]" dimensionUniqueName="[Budgets]" displayFolder="" count="0" memberValueDatatype="20" unbalanced="0" hidden="1"/>
    <cacheHierarchy uniqueName="[Budgets].[Amount]" caption="Amount" attribute="1" defaultMemberUniqueName="[Budgets].[Amount].[All]" allUniqueName="[Budgets].[Amount].[All]" dimensionUniqueName="[Budgets]" displayFolder="" count="0" memberValueDatatype="20" unbalanced="0" hidden="1"/>
    <cacheHierarchy uniqueName="[Budgets].[Date]" caption="Date" attribute="1" time="1" defaultMemberUniqueName="[Budgets].[Date].[All]" allUniqueName="[Budgets].[Date].[All]" dimensionUniqueName="[Budgets]" displayFolder="" count="0" memberValueDatatype="7" unbalanced="0" hidden="1"/>
    <cacheHierarchy uniqueName="[COA].[Cash Flow Class]" caption="Cash Flow Class" attribute="1" defaultMemberUniqueName="[COA].[Cash Flow Class].[All]" allUniqueName="[COA].[Cash Flow Class].[All]" dimensionUniqueName="[COA]" displayFolder="" count="0" memberValueDatatype="130" unbalanced="0" hidden="1"/>
    <cacheHierarchy uniqueName="[COA].[Class Order]" caption="Class Order" attribute="1" defaultMemberUniqueName="[COA].[Class Order].[All]" allUniqueName="[COA].[Class Order].[All]" dimensionUniqueName="[COA]" displayFolder="" count="0" memberValueDatatype="20" unbalanced="0" hidden="1"/>
    <cacheHierarchy uniqueName="[COA].[GL Display]" caption="GL Display" attribute="1" defaultMemberUniqueName="[COA].[GL Display].[All]" allUniqueName="[COA].[GL Display].[All]" dimensionUniqueName="[COA]" displayFolder="" count="0" memberValueDatatype="20" unbalanced="0" hidden="1"/>
    <cacheHierarchy uniqueName="[COA].[Group Order]" caption="Group Order" attribute="1" defaultMemberUniqueName="[COA].[Group Order].[All]" allUniqueName="[COA].[Group Order].[All]" dimensionUniqueName="[COA]" displayFolder="" count="0" memberValueDatatype="20" unbalanced="0" hidden="1"/>
    <cacheHierarchy uniqueName="[GLDisplay].[Display Order]" caption="Display Order" attribute="1" defaultMemberUniqueName="[GLDisplay].[Display Order].[All]" allUniqueName="[GLDisplay].[Display Order].[All]" dimensionUniqueName="[GLDisplay]" displayFolder="" count="0" memberValueDatatype="20" unbalanced="0" hidden="1"/>
    <cacheHierarchy uniqueName="[SCF].[Class]" caption="Class" attribute="1" defaultMemberUniqueName="[SCF].[Class].[All]" allUniqueName="[SCF].[Class].[All]" dimensionUniqueName="[SCF]" displayFolder="" count="0" memberValueDatatype="130" unbalanced="0" hidden="1"/>
    <cacheHierarchy uniqueName="[SCF].[Heading Level]" caption="Heading Level" attribute="1" defaultMemberUniqueName="[SCF].[Heading Level].[All]" allUniqueName="[SCF].[Heading Level].[All]" dimensionUniqueName="[SCF]" displayFolder="" count="0" memberValueDatatype="20" unbalanced="0" hidden="1"/>
    <cacheHierarchy uniqueName="[SCF].[SubHead Level]" caption="SubHead Level" attribute="1" defaultMemberUniqueName="[SCF].[SubHead Level].[All]" allUniqueName="[SCF].[SubHead Level].[All]" dimensionUniqueName="[SCF]" displayFolder="" count="0" memberValueDatatype="20" unbalanced="0" hidden="1"/>
    <cacheHierarchy uniqueName="[SCF].[SubHead Sort]" caption="SubHead Sort" attribute="1" defaultMemberUniqueName="[SCF].[SubHead Sort].[All]" allUniqueName="[SCF].[SubHead Sort].[All]" dimensionUniqueName="[SCF]" displayFolder="" count="0" memberValueDatatype="20" unbalanced="0" hidden="1"/>
    <cacheHierarchy uniqueName="[Transactions].[Account #]" caption="Account #" attribute="1" defaultMemberUniqueName="[Transactions].[Account #].[All]" allUniqueName="[Transactions].[Account #].[All]" dimensionUniqueName="[Transactions]" displayFolder="" count="0" memberValueDatatype="20" unbalanced="0" hidden="1"/>
    <cacheHierarchy uniqueName="[Transactions].[Amount]" caption="Amount" attribute="1" defaultMemberUniqueName="[Transactions].[Amount].[All]" allUniqueName="[Transactions].[Amount].[All]" dimensionUniqueName="[Transactions]" displayFolder="" count="0" memberValueDatatype="5" unbalanced="0" hidden="1"/>
    <cacheHierarchy uniqueName="[Transactions].[Customer ID]" caption="Customer ID" attribute="1" defaultMemberUniqueName="[Transactions].[Customer ID].[All]" allUniqueName="[Transactions].[Customer ID].[All]" dimensionUniqueName="[Transactions]" displayFolder="" count="0" memberValueDatatype="20" unbalanced="0" hidden="1"/>
    <cacheHierarchy uniqueName="[Transactions].[Date]" caption="Date" attribute="1" time="1" defaultMemberUniqueName="[Transactions].[Date].[All]" allUniqueName="[Transactions].[Date].[All]" dimensionUniqueName="[Transactions]" displayFolder="" count="0" memberValueDatatype="7" unbalanced="0" hidden="1"/>
    <cacheHierarchy uniqueName="[Transactions].[Ref]" caption="Ref" attribute="1" defaultMemberUniqueName="[Transactions].[Ref].[All]" allUniqueName="[Transactions].[Ref].[All]" dimensionUniqueName="[Transactions]" displayFolder="" count="0" memberValueDatatype="130" unbalanced="0" hidden="1"/>
    <cacheHierarchy uniqueName="[Measures].[Raw $ - Selected]" caption="Raw $ - Selected" measure="1" displayFolder="" measureGroup="Transactions" count="0"/>
    <cacheHierarchy uniqueName="[Measures].[Raw $ - Budget]" caption="Raw $ - Budget" measure="1" displayFolder="" measureGroup="Budgets" count="0"/>
    <cacheHierarchy uniqueName="[Measures].[Debit $ - Selected]" caption="Debit $ - Selected" measure="1" displayFolder="" measureGroup="Transactions" count="0"/>
    <cacheHierarchy uniqueName="[Measures].[Credit $ - Selected]" caption="Credit $ - Selected" measure="1" displayFolder="" measureGroup="Transactions" count="0"/>
    <cacheHierarchy uniqueName="[Measures].[Date_Inception]" caption="Date_Inception" measure="1" displayFolder="" measureGroup="_Helpers" count="0"/>
    <cacheHierarchy uniqueName="[Measures].[Date_LastSelected]" caption="Date_LastSelected" measure="1" displayFolder="" measureGroup="_Helpers" count="0"/>
    <cacheHierarchy uniqueName="[Measures].[Date_EndOfMonth]" caption="Date_EndOfMonth" measure="1" displayFolder="" measureGroup="_Helpers" count="0"/>
    <cacheHierarchy uniqueName="[Measures].[Date_StartOfYear]" caption="Date_StartOfYear" measure="1" displayFolder="" measureGroup="_Helpers" count="0"/>
    <cacheHierarchy uniqueName="[Measures].[Date_EndOfPriorMonth]" caption="Date_EndOfPriorMonth" measure="1" displayFolder="" measureGroup="_Helpers" count="0"/>
    <cacheHierarchy uniqueName="[Measures].[Date_EndOfPriorYear]" caption="Date_EndOfPriorYear" measure="1" displayFolder="" measureGroup="_Helpers" count="0"/>
    <cacheHierarchy uniqueName="[Measures].[Value_Statement]" caption="Value_Statement" measure="1" displayFolder="" measureGroup="_Helpers" count="0"/>
    <cacheHierarchy uniqueName="[Measures].[Value_Class]" caption="Value_Class" measure="1" displayFolder="" measureGroup="_Helpers" count="0"/>
    <cacheHierarchy uniqueName="[Measures].[Value_Group]" caption="Value_Group" measure="1" displayFolder="" measureGroup="_Helpers" count="0"/>
    <cacheHierarchy uniqueName="[Measures].[Value_Account]" caption="Value_Account" measure="1" displayFolder="" measureGroup="_Helpers" count="0"/>
    <cacheHierarchy uniqueName="[Measures].[Value_SCFHeadLevel]" caption="Value_SCFHeadLevel" measure="1" displayFolder="" measureGroup="_Helpers" count="0"/>
    <cacheHierarchy uniqueName="[Measures].[Value_SCFSubHeadLevel]" caption="Value_SCFSubHeadLevel" measure="1" displayFolder="" measureGroup="_Helpers" count="0"/>
    <cacheHierarchy uniqueName="[Measures].[Actual $ - Selected]" caption="Actual $ - Selected" measure="1" displayFolder="" measureGroup="Transactions" count="0"/>
    <cacheHierarchy uniqueName="[Measures].[Actual $ - YTD]" caption="Actual $ - YTD" measure="1" displayFolder="" measureGroup="Transactions" count="0"/>
    <cacheHierarchy uniqueName="[Measures].[Revenue $ - Selected]" caption="Revenue $ - Selected" measure="1" displayFolder="" measureGroup="Transactions" count="0"/>
    <cacheHierarchy uniqueName="[Measures].[Actual % of Revenue - Selected]" caption="Actual % of Revenue - Selected" measure="1" displayFolder="" measureGroup="Transactions" count="0"/>
    <cacheHierarchy uniqueName="[Measures].[Budget $ - Selected]" caption="Budget $ - Selected" measure="1" displayFolder="" measureGroup="Budgets" count="0"/>
    <cacheHierarchy uniqueName="[Measures].[Budget $ Revenue - Selected]" caption="Budget $ Revenue - Selected" measure="1" displayFolder="" measureGroup="Budgets" count="0"/>
    <cacheHierarchy uniqueName="[Measures].[Budget % of Revenue - Selected]" caption="Budget % of Revenue - Selected" measure="1" displayFolder="" measureGroup="Budgets" count="0"/>
    <cacheHierarchy uniqueName="[Measures].[Variance $ - Selected]" caption="Variance $ - Selected" measure="1" displayFolder="" measureGroup="Budgets" count="0"/>
    <cacheHierarchy uniqueName="[Measures].[Variance % - Selected]" caption="Variance % - Selected" measure="1" displayFolder="" measureGroup="Budgets" count="0"/>
    <cacheHierarchy uniqueName="[Measures].[Actual $ - LTD]" caption="Actual $ - LTD" measure="1" displayFolder="" measureGroup="Transactions" count="0"/>
    <cacheHierarchy uniqueName="[Measures].[Earnings $ - Selected]" caption="Earnings $ - Selected" measure="1" displayFolder="" measureGroup="Transactions" count="0"/>
    <cacheHierarchy uniqueName="[Measures].[Earnings $ - YTD]" caption="Earnings $ - YTD" measure="1" displayFolder="" measureGroup="Transactions" count="0"/>
    <cacheHierarchy uniqueName="[Measures].[Earnings $ - LTD EoPY]" caption="Earnings $ - LTD EoPY" measure="1" displayFolder="" measureGroup="Transactions" count="0"/>
    <cacheHierarchy uniqueName="[Measures].[Actual $ - BS]" caption="Actual $ - BS" measure="1" displayFolder="" measureGroup="Transactions" count="0"/>
    <cacheHierarchy uniqueName="[Measures].[Raw $ - LTD EoPM]" caption="Raw $ - LTD EoPM" measure="1" displayFolder="" measureGroup="Transactions" count="0"/>
    <cacheHierarchy uniqueName="[Measures].[Cash Open $ - SCF]" caption="Cash Open $ - SCF" measure="1" displayFolder="" measureGroup="Transactions" count="0"/>
    <cacheHierarchy uniqueName="[Measures].[Cash Change $ - SCF]" caption="Cash Change $ - SCF" measure="1" displayFolder="" measureGroup="Transactions" count="0"/>
    <cacheHierarchy uniqueName="[Measures].[Non-Cash $ - SCF]" caption="Non-Cash $ - SCF" measure="1" displayFolder="" measureGroup="Transactions" count="0"/>
    <cacheHierarchy uniqueName="[Measures].[Cash Effect $ - SCF]" caption="Cash Effect $ - SCF" measure="1" displayFolder="" measureGroup="Transactions" count="0" oneField="1">
      <fieldsUsage count="1">
        <fieldUsage x="5"/>
      </fieldsUsage>
    </cacheHierarchy>
    <cacheHierarchy uniqueName="[Measures].[__XL_Count COA]" caption="__XL_Count COA" measure="1" displayFolder="" measureGroup="COA" count="0" hidden="1"/>
    <cacheHierarchy uniqueName="[Measures].[__XL_Count SCF]" caption="__XL_Count SCF" measure="1" displayFolder="" measureGroup="SCF" count="0" hidden="1"/>
    <cacheHierarchy uniqueName="[Measures].[__XL_Count GLDisplay]" caption="__XL_Count GLDisplay" measure="1" displayFolder="" measureGroup="GLDisplay" count="0" hidden="1"/>
    <cacheHierarchy uniqueName="[Measures].[__XL_Count Transactions]" caption="__XL_Count Transactions" measure="1" displayFolder="" measureGroup="Transactions" count="0" hidden="1"/>
    <cacheHierarchy uniqueName="[Measures].[__XL_Count Budgets]" caption="__XL_Count Budgets" measure="1" displayFolder="" measureGroup="Budgets" count="0" hidden="1"/>
    <cacheHierarchy uniqueName="[Measures].[__XL_Count Customers]" caption="__XL_Count Customers" measure="1" displayFolder="" measureGroup="Customers" count="0" hidden="1"/>
    <cacheHierarchy uniqueName="[Measures].[__XL_Count JEDetail]" caption="__XL_Count JEDetail" measure="1" displayFolder="" measureGroup="JEDetail" count="0" hidden="1"/>
    <cacheHierarchy uniqueName="[Measures].[__XL_Count Calendar]" caption="__XL_Count Calendar" measure="1" displayFolder="" measureGroup="Calendar" count="0" hidden="1"/>
    <cacheHierarchy uniqueName="[Measures].[__XL_Count _Helpers]" caption="__XL_Count _Helpers" measure="1" displayFolder="" measureGroup="_Helpers" count="0" hidden="1"/>
    <cacheHierarchy uniqueName="[Measures].[__No measures defined]" caption="__No measures defined" measure="1" displayFolder="" count="0" hidden="1"/>
  </cacheHierarchies>
  <kpis count="0"/>
  <dimensions count="7">
    <dimension name="Calendar" uniqueName="[Calendar]" caption="Calendar"/>
    <dimension name="COA" uniqueName="[COA]" caption="COA"/>
    <dimension name="Customers" uniqueName="[Customers]" caption="Customers"/>
    <dimension name="GLDisplay" uniqueName="[GLDisplay]" caption="GLDisplay"/>
    <dimension name="JEDetail" uniqueName="[JEDetail]" caption="JEDetail"/>
    <dimension measure="1" name="Measures" uniqueName="[Measures]" caption="Measures"/>
    <dimension name="SCF" uniqueName="[SCF]" caption="SCF"/>
  </dimensions>
  <measureGroups count="9">
    <measureGroup name="_Helpers" caption="_Helpers"/>
    <measureGroup name="Budgets" caption="Budgets"/>
    <measureGroup name="Calendar" caption="Calendar"/>
    <measureGroup name="COA" caption="COA"/>
    <measureGroup name="Customers" caption="Customers"/>
    <measureGroup name="GLDisplay" caption="GLDisplay"/>
    <measureGroup name="JEDetail" caption="JEDetail"/>
    <measureGroup name="SCF" caption="SCF"/>
    <measureGroup name="Transactions" caption="Transactions"/>
  </measureGroups>
  <maps count="18">
    <map measureGroup="1" dimension="0"/>
    <map measureGroup="1" dimension="1"/>
    <map measureGroup="1" dimension="3"/>
    <map measureGroup="1" dimension="6"/>
    <map measureGroup="2" dimension="0"/>
    <map measureGroup="3" dimension="1"/>
    <map measureGroup="3" dimension="3"/>
    <map measureGroup="3" dimension="6"/>
    <map measureGroup="4" dimension="2"/>
    <map measureGroup="5" dimension="3"/>
    <map measureGroup="6" dimension="4"/>
    <map measureGroup="7" dimension="6"/>
    <map measureGroup="8" dimension="0"/>
    <map measureGroup="8" dimension="1"/>
    <map measureGroup="8" dimension="2"/>
    <map measureGroup="8" dimension="3"/>
    <map measureGroup="8" dimension="4"/>
    <map measureGroup="8" dimension="6"/>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DF6FA239-D48D-4D98-ACA6-4D623B8E6A1B}" name="pt_General_Journal" cacheId="378" applyNumberFormats="0" applyBorderFormats="0" applyFontFormats="0" applyPatternFormats="0" applyAlignmentFormats="0" applyWidthHeightFormats="1" dataCaption="Values" tag="51264f62-fa90-4f02-914b-fea258b13ee3" updatedVersion="8" minRefreshableVersion="5" subtotalHiddenItems="1" itemPrintTitles="1" createdVersion="8" indent="0" compact="0" compactData="0" multipleFieldFilters="0">
  <location ref="B11:H90" firstHeaderRow="0" firstDataRow="1" firstDataCol="5"/>
  <pivotFields count="8">
    <pivotField axis="axisRow" compact="0" allDrilled="1" outline="0" subtotalTop="0" showAll="0" dataSourceSort="1" defaultSubtotal="0" defaultAttributeDrillState="1">
      <items count="8">
        <item x="0"/>
        <item x="1"/>
        <item x="2"/>
        <item x="3"/>
        <item x="4"/>
        <item x="5"/>
        <item x="6"/>
        <item x="7"/>
      </items>
    </pivotField>
    <pivotField axis="axisRow" compact="0" allDrilled="1" outline="0" subtotalTop="0" showAll="0" insertBlankRow="1" dataSourceSort="1" defaultAttributeDrillState="1">
      <items count="18">
        <item x="0"/>
        <item x="1"/>
        <item x="2"/>
        <item x="3"/>
        <item x="4"/>
        <item x="5"/>
        <item x="6"/>
        <item x="7"/>
        <item x="8"/>
        <item x="9"/>
        <item x="10"/>
        <item x="11"/>
        <item x="12"/>
        <item x="13"/>
        <item x="14"/>
        <item x="15"/>
        <item x="16"/>
        <item t="default"/>
      </items>
    </pivotField>
    <pivotField axis="axisRow" compact="0" allDrilled="1" outline="0" subtotalTop="0" showAll="0" dataSourceSort="1" defaultSubtotal="0" defaultAttributeDrillState="1">
      <items count="17">
        <item x="0"/>
        <item x="1"/>
        <item x="2"/>
        <item x="3"/>
        <item x="4"/>
        <item x="5"/>
        <item x="6"/>
        <item x="7"/>
        <item x="8"/>
        <item x="9"/>
        <item x="10"/>
        <item x="11"/>
        <item x="12"/>
        <item x="13"/>
        <item x="14"/>
        <item x="15"/>
        <item x="16"/>
      </items>
      <extLst>
        <ext xmlns:x14="http://schemas.microsoft.com/office/spreadsheetml/2009/9/main" uri="{2946ED86-A175-432a-8AC1-64E0C546D7DE}">
          <x14:pivotField fillDownLabels="1"/>
        </ext>
      </extLst>
    </pivotField>
    <pivotField axis="axisRow" compact="0" allDrilled="1" outline="0" subtotalTop="0" showAll="0" dataSourceSort="1" defaultSubtotal="0" defaultAttributeDrillState="1">
      <items count="13">
        <item x="0"/>
        <item x="1"/>
        <item x="2"/>
        <item x="3"/>
        <item x="4"/>
        <item x="5"/>
        <item x="6"/>
        <item x="7"/>
        <item x="8"/>
        <item x="9"/>
        <item x="10"/>
        <item x="11"/>
        <item x="12"/>
      </items>
    </pivotField>
    <pivotField axis="axisRow" compact="0" allDrilled="1" outline="0" subtotalTop="0" showAll="0" dataSourceSort="1" defaultSubtotal="0" defaultAttributeDrillState="1">
      <items count="3">
        <item n=" " x="0"/>
        <item x="1"/>
        <item x="2"/>
      </items>
    </pivotField>
    <pivotField dataField="1" compact="0" outline="0" subtotalTop="0" showAll="0" defaultSubtotal="0"/>
    <pivotField dataField="1" compact="0" outline="0" subtotalTop="0" showAll="0" defaultSubtotal="0"/>
    <pivotField compact="0" allDrilled="1" outline="0" subtotalTop="0" showAll="0" dataSourceSort="1" defaultSubtotal="0" defaultAttributeDrillState="1"/>
  </pivotFields>
  <rowFields count="5">
    <field x="0"/>
    <field x="1"/>
    <field x="2"/>
    <field x="3"/>
    <field x="4"/>
  </rowFields>
  <rowItems count="79">
    <i>
      <x/>
      <x/>
      <x/>
      <x/>
      <x/>
    </i>
    <i r="2">
      <x v="1"/>
      <x/>
      <x/>
    </i>
    <i t="default" r="1">
      <x/>
    </i>
    <i t="blank" r="1">
      <x/>
    </i>
    <i r="1">
      <x v="1"/>
      <x v="2"/>
      <x v="1"/>
      <x/>
    </i>
    <i r="2">
      <x v="3"/>
      <x v="1"/>
      <x/>
    </i>
    <i t="default" r="1">
      <x v="1"/>
    </i>
    <i t="blank" r="1">
      <x v="1"/>
    </i>
    <i r="1">
      <x v="2"/>
      <x v="4"/>
      <x v="2"/>
      <x/>
    </i>
    <i r="2">
      <x v="3"/>
      <x v="2"/>
      <x/>
    </i>
    <i t="default" r="1">
      <x v="2"/>
    </i>
    <i t="blank" r="1">
      <x v="2"/>
    </i>
    <i>
      <x v="1"/>
      <x v="3"/>
      <x/>
      <x v="3"/>
      <x/>
    </i>
    <i r="2">
      <x v="5"/>
      <x v="3"/>
      <x/>
    </i>
    <i t="default" r="1">
      <x v="3"/>
    </i>
    <i t="blank" r="1">
      <x v="3"/>
    </i>
    <i>
      <x v="2"/>
      <x v="4"/>
      <x v="5"/>
      <x v="4"/>
      <x/>
    </i>
    <i r="2">
      <x v="6"/>
      <x v="4"/>
      <x/>
    </i>
    <i t="default" r="1">
      <x v="4"/>
    </i>
    <i t="blank" r="1">
      <x v="4"/>
    </i>
    <i>
      <x v="3"/>
      <x v="5"/>
      <x v="5"/>
      <x v="4"/>
      <x/>
    </i>
    <i r="2">
      <x v="6"/>
      <x v="4"/>
      <x/>
    </i>
    <i t="default" r="1">
      <x v="5"/>
    </i>
    <i t="blank" r="1">
      <x v="5"/>
    </i>
    <i r="1">
      <x v="6"/>
      <x v="7"/>
      <x v="5"/>
      <x v="1"/>
    </i>
    <i r="2">
      <x v="5"/>
      <x v="5"/>
      <x/>
    </i>
    <i r="2">
      <x v="8"/>
      <x v="5"/>
      <x/>
    </i>
    <i r="2">
      <x v="9"/>
      <x v="5"/>
      <x/>
    </i>
    <i t="default" r="1">
      <x v="6"/>
    </i>
    <i t="blank" r="1">
      <x v="6"/>
    </i>
    <i>
      <x v="4"/>
      <x v="7"/>
      <x/>
      <x v="6"/>
      <x/>
    </i>
    <i r="2">
      <x v="6"/>
      <x v="6"/>
      <x/>
    </i>
    <i t="default" r="1">
      <x v="7"/>
    </i>
    <i t="blank" r="1">
      <x v="7"/>
    </i>
    <i r="1">
      <x v="8"/>
      <x/>
      <x v="7"/>
      <x/>
    </i>
    <i r="2">
      <x v="5"/>
      <x v="7"/>
      <x/>
    </i>
    <i r="2">
      <x v="8"/>
      <x v="7"/>
      <x/>
    </i>
    <i r="2">
      <x v="9"/>
      <x v="7"/>
      <x/>
    </i>
    <i t="default" r="1">
      <x v="8"/>
    </i>
    <i t="blank" r="1">
      <x v="8"/>
    </i>
    <i>
      <x v="5"/>
      <x v="9"/>
      <x v="7"/>
      <x v="5"/>
      <x v="2"/>
    </i>
    <i r="2">
      <x v="5"/>
      <x v="5"/>
      <x/>
    </i>
    <i r="2">
      <x v="8"/>
      <x v="5"/>
      <x/>
    </i>
    <i r="2">
      <x v="9"/>
      <x v="5"/>
      <x/>
    </i>
    <i t="default" r="1">
      <x v="9"/>
    </i>
    <i t="blank" r="1">
      <x v="9"/>
    </i>
    <i>
      <x v="6"/>
      <x v="10"/>
      <x v="6"/>
      <x v="8"/>
      <x/>
    </i>
    <i r="2">
      <x v="10"/>
      <x v="8"/>
      <x/>
    </i>
    <i t="default" r="1">
      <x v="10"/>
    </i>
    <i t="blank" r="1">
      <x v="10"/>
    </i>
    <i r="1">
      <x v="11"/>
      <x/>
      <x v="7"/>
      <x/>
    </i>
    <i r="2">
      <x v="5"/>
      <x v="7"/>
      <x/>
    </i>
    <i r="2">
      <x v="8"/>
      <x v="7"/>
      <x/>
    </i>
    <i r="2">
      <x v="9"/>
      <x v="7"/>
      <x/>
    </i>
    <i t="default" r="1">
      <x v="11"/>
    </i>
    <i t="blank" r="1">
      <x v="11"/>
    </i>
    <i>
      <x v="7"/>
      <x v="12"/>
      <x/>
      <x v="9"/>
      <x/>
    </i>
    <i r="2">
      <x v="11"/>
      <x v="9"/>
      <x/>
    </i>
    <i t="default" r="1">
      <x v="12"/>
    </i>
    <i t="blank" r="1">
      <x v="12"/>
    </i>
    <i r="1">
      <x v="13"/>
      <x v="12"/>
      <x v="10"/>
      <x/>
    </i>
    <i r="2">
      <x v="13"/>
      <x v="10"/>
      <x/>
    </i>
    <i t="default" r="1">
      <x v="13"/>
    </i>
    <i t="blank" r="1">
      <x v="13"/>
    </i>
    <i r="1">
      <x v="14"/>
      <x v="14"/>
      <x v="11"/>
      <x/>
    </i>
    <i r="2">
      <x v="13"/>
      <x v="11"/>
      <x/>
    </i>
    <i t="default" r="1">
      <x v="14"/>
    </i>
    <i t="blank" r="1">
      <x v="14"/>
    </i>
    <i r="1">
      <x v="15"/>
      <x/>
      <x v="7"/>
      <x/>
    </i>
    <i r="2">
      <x v="5"/>
      <x v="7"/>
      <x/>
    </i>
    <i r="2">
      <x v="8"/>
      <x v="7"/>
      <x/>
    </i>
    <i r="2">
      <x v="9"/>
      <x v="7"/>
      <x/>
    </i>
    <i t="default" r="1">
      <x v="15"/>
    </i>
    <i t="blank" r="1">
      <x v="15"/>
    </i>
    <i r="1">
      <x v="16"/>
      <x v="15"/>
      <x v="12"/>
      <x/>
    </i>
    <i r="2">
      <x v="16"/>
      <x v="12"/>
      <x/>
    </i>
    <i t="default" r="1">
      <x v="16"/>
    </i>
    <i t="blank" r="1">
      <x v="16"/>
    </i>
    <i t="grand">
      <x/>
    </i>
  </rowItems>
  <colFields count="1">
    <field x="-2"/>
  </colFields>
  <colItems count="2">
    <i>
      <x/>
    </i>
    <i i="1">
      <x v="1"/>
    </i>
  </colItems>
  <dataFields count="2">
    <dataField name="Debit $" fld="5" subtotal="count" baseField="0" baseItem="0"/>
    <dataField name="Credit $" fld="6" subtotal="count" baseField="0" baseItem="0"/>
  </dataFields>
  <formats count="1">
    <format dxfId="8">
      <pivotArea dataOnly="0" labelOnly="1" outline="0" fieldPosition="0">
        <references count="1">
          <reference field="4294967294" count="2">
            <x v="0"/>
            <x v="1"/>
          </reference>
        </references>
      </pivotArea>
    </format>
  </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caption="Debit $"/>
    <pivotHierarchy dragToRow="0" dragToCol="0" dragToPage="0" dragToData="1" caption="Credit $"/>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0" type="dateBetween" evalOrder="-1" id="50" name="[Calendar].[Date]">
      <autoFilter ref="A1">
        <filterColumn colId="0">
          <customFilters and="1">
            <customFilter operator="greaterThanOrEqual" val="43466"/>
            <customFilter operator="lessThanOrEqual" val="43830"/>
          </customFilters>
        </filterColumn>
      </autoFilter>
      <extLst>
        <ext xmlns:x15="http://schemas.microsoft.com/office/spreadsheetml/2010/11/main" uri="{0605FD5F-26C8-4aeb-8148-2DB25E43C511}">
          <x15:pivotFilter useWholeDay="1"/>
        </ext>
      </extLst>
    </filter>
  </filters>
  <rowHierarchiesUsage count="5">
    <rowHierarchyUsage hierarchyUsage="0"/>
    <rowHierarchyUsage hierarchyUsage="18"/>
    <rowHierarchyUsage hierarchyUsage="7"/>
    <rowHierarchyUsage hierarchyUsage="19"/>
    <rowHierarchyUsage hierarchyUsage="11"/>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JEDetail]"/>
        <x15:activeTabTopLevelEntity name="[Calendar]"/>
        <x15:activeTabTopLevelEntity name="[COA]"/>
        <x15:activeTabTopLevelEntity name="[Customers]"/>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1F7BEB-8D24-4A48-89E2-A64A40D47065}" name="pt_Income_Statement" cacheId="404" applyNumberFormats="0" applyBorderFormats="0" applyFontFormats="0" applyPatternFormats="0" applyAlignmentFormats="0" applyWidthHeightFormats="1" dataCaption="Values" grandTotalCaption="Net Income (Loss)" missingCaption="0" tag="c5965ca2-8fc7-4b68-b0f6-8620a878e57b" updatedVersion="8" minRefreshableVersion="5" subtotalHiddenItems="1" colGrandTotals="0" itemPrintTitles="1" createdVersion="8" indent="0" showHeaders="0" compact="0" outline="1" outlineData="1" compactData="0" multipleFieldFilters="0">
  <location ref="B11:V35" firstHeaderRow="0" firstDataRow="3" firstDataCol="3" rowPageCount="1" colPageCount="1"/>
  <pivotFields count="13">
    <pivotField axis="axisPage" compact="0" allDrilled="1" subtotalTop="0" showAll="0" dataSourceSort="1" defaultAttributeDrillState="1">
      <items count="1">
        <item t="default"/>
      </items>
    </pivotField>
    <pivotField axis="axisRow" subtotalCaption="Total ?" compact="0" allDrilled="1" subtotalTop="0" showAll="0" insertBlankRow="1" dataSourceSort="1" defaultAttributeDrillState="1">
      <items count="3">
        <item x="0" e="0"/>
        <item x="1"/>
        <item t="default"/>
      </items>
    </pivotField>
    <pivotField axis="axisRow" compact="0" allDrilled="1" subtotalTop="0" showAll="0" insertBlankRow="1" dataSourceSort="1" defaultAttributeDrillState="1">
      <items count="3">
        <item x="0"/>
        <item x="1"/>
        <item t="default"/>
      </items>
    </pivotField>
    <pivotField axis="axisRow" compact="0" allDrilled="1" subtotalTop="0" showAll="0" dataSourceSort="1" defaultAttributeDrillState="1">
      <items count="11">
        <item x="0"/>
        <item x="1"/>
        <item x="2"/>
        <item x="3"/>
        <item x="4"/>
        <item x="5"/>
        <item x="6"/>
        <item x="7"/>
        <item x="8"/>
        <item x="9"/>
        <item t="default"/>
      </items>
    </pivotField>
    <pivotField dataField="1" compact="0" subtotalTop="0" showAll="0"/>
    <pivotField axis="axisCol" compact="0" allDrilled="1" subtotalTop="0" showAll="0" dataSourceSort="1">
      <items count="4">
        <item x="0" e="0"/>
        <item x="1" e="0"/>
        <item x="2" e="0"/>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 dataField="1" compact="0" subtotalTop="0" showAll="0"/>
    <pivotField dataField="1" compact="0" subtotalTop="0" showAll="0"/>
    <pivotField dataField="1" compact="0" subtotalTop="0" showAll="0"/>
    <pivotField dataField="1" compact="0" subtotalTop="0" showAll="0"/>
    <pivotField compact="0" allDrilled="1" subtotalTop="0" showAll="0" dataSourceSort="1" defaultAttributeDrillState="1">
      <items count="1">
        <item t="default"/>
      </items>
    </pivotField>
  </pivotFields>
  <rowFields count="3">
    <field x="1"/>
    <field x="2"/>
    <field x="3"/>
  </rowFields>
  <rowItems count="22">
    <i>
      <x/>
    </i>
    <i t="blank">
      <x/>
    </i>
    <i>
      <x v="1"/>
    </i>
    <i r="1">
      <x/>
    </i>
    <i r="2">
      <x/>
    </i>
    <i t="default" r="1">
      <x/>
    </i>
    <i t="blank" r="1">
      <x/>
    </i>
    <i r="1">
      <x v="1"/>
    </i>
    <i r="2">
      <x v="1"/>
    </i>
    <i r="2">
      <x v="2"/>
    </i>
    <i r="2">
      <x v="3"/>
    </i>
    <i r="2">
      <x v="4"/>
    </i>
    <i r="2">
      <x v="5"/>
    </i>
    <i r="2">
      <x v="6"/>
    </i>
    <i r="2">
      <x v="7"/>
    </i>
    <i r="2">
      <x v="8"/>
    </i>
    <i r="2">
      <x v="9"/>
    </i>
    <i t="default" r="1">
      <x v="1"/>
    </i>
    <i t="blank" r="1">
      <x v="1"/>
    </i>
    <i t="default">
      <x v="1"/>
    </i>
    <i t="blank">
      <x v="1"/>
    </i>
    <i t="grand">
      <x/>
    </i>
  </rowItems>
  <colFields count="3">
    <field x="5"/>
    <field x="6"/>
    <field x="-2"/>
  </colFields>
  <colItems count="18">
    <i>
      <x/>
      <x v="1048832"/>
      <x/>
    </i>
    <i r="2" i="1">
      <x v="1"/>
    </i>
    <i r="2" i="2">
      <x v="2"/>
    </i>
    <i r="2" i="3">
      <x v="3"/>
    </i>
    <i r="2" i="4">
      <x v="4"/>
    </i>
    <i r="2" i="5">
      <x v="5"/>
    </i>
    <i>
      <x v="1"/>
      <x v="1048832"/>
      <x/>
    </i>
    <i r="2" i="1">
      <x v="1"/>
    </i>
    <i r="2" i="2">
      <x v="2"/>
    </i>
    <i r="2" i="3">
      <x v="3"/>
    </i>
    <i r="2" i="4">
      <x v="4"/>
    </i>
    <i r="2" i="5">
      <x v="5"/>
    </i>
    <i>
      <x v="2"/>
      <x v="1048832"/>
      <x/>
    </i>
    <i r="2" i="1">
      <x v="1"/>
    </i>
    <i r="2" i="2">
      <x v="2"/>
    </i>
    <i r="2" i="3">
      <x v="3"/>
    </i>
    <i r="2" i="4">
      <x v="4"/>
    </i>
    <i r="2" i="5">
      <x v="5"/>
    </i>
  </colItems>
  <pageFields count="1">
    <pageField fld="0" hier="10" name="[COA].[Statement].&amp;[IS]" cap="IS"/>
  </pageFields>
  <dataFields count="6">
    <dataField name="Actual $" fld="4" subtotal="count" baseField="0" baseItem="0"/>
    <dataField name="% of Rev" fld="7" subtotal="count" baseField="0" baseItem="0"/>
    <dataField name="Budget $" fld="8" subtotal="count" baseField="0" baseItem="0"/>
    <dataField name="% of Rev " fld="9" subtotal="count" baseField="0" baseItem="0"/>
    <dataField name="Variance $" fld="10" subtotal="count" baseField="0" baseItem="0" numFmtId="167"/>
    <dataField name="Var % vs Budget" fld="11" subtotal="count" baseField="0" baseItem="0"/>
  </dataFields>
  <formats count="1">
    <format dxfId="7">
      <pivotArea dataOnly="0" labelOnly="1" outline="0" fieldPosition="0">
        <references count="2">
          <reference field="5" count="1" selected="0">
            <x v="0"/>
          </reference>
          <reference field="6" count="1">
            <x v="1048832"/>
          </reference>
        </references>
      </pivotArea>
    </format>
  </format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caption="Actual $"/>
    <pivotHierarchy dragToRow="0" dragToCol="0" dragToPage="0" dragToData="1"/>
    <pivotHierarchy dragToRow="0" dragToCol="0" dragToPage="0" dragToData="1"/>
    <pivotHierarchy dragToRow="0" dragToCol="0" dragToPage="0" dragToData="1" caption="% of Rev"/>
    <pivotHierarchy dragToRow="0" dragToCol="0" dragToPage="0" dragToData="1" caption="Budget $"/>
    <pivotHierarchy dragToRow="0" dragToCol="0" dragToPage="0" dragToData="1"/>
    <pivotHierarchy dragToRow="0" dragToCol="0" dragToPage="0" dragToData="1" caption="% of Rev "/>
    <pivotHierarchy dragToRow="0" dragToCol="0" dragToPage="0" dragToData="1" caption="Variance $"/>
    <pivotHierarchy dragToRow="0" dragToCol="0" dragToPage="0" dragToData="1" caption="Var % vs Budget"/>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filters count="1">
    <filter fld="12" type="dateBetween" evalOrder="-1" id="36" name="[Calendar].[Date]">
      <autoFilter ref="A1">
        <filterColumn colId="0">
          <customFilters and="1">
            <customFilter operator="greaterThanOrEqual" val="43466"/>
            <customFilter operator="lessThanOrEqual" val="44561"/>
          </customFilters>
        </filterColumn>
      </autoFilter>
      <extLst>
        <ext xmlns:x15="http://schemas.microsoft.com/office/spreadsheetml/2010/11/main" uri="{0605FD5F-26C8-4aeb-8148-2DB25E43C511}">
          <x15:pivotFilter useWholeDay="1"/>
        </ext>
      </extLst>
    </filter>
  </filters>
  <rowHierarchiesUsage count="3">
    <rowHierarchyUsage hierarchyUsage="8"/>
    <rowHierarchyUsage hierarchyUsage="9"/>
    <rowHierarchyUsage hierarchyUsage="6"/>
  </rowHierarchiesUsage>
  <colHierarchiesUsage count="3">
    <colHierarchyUsage hierarchyUsage="1"/>
    <colHierarchyUsage hierarchyUsage="4"/>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BF062641-F595-4DE1-8377-F2763FE4BD6A}" name="pt_Balance_Sheet" cacheId="373" applyNumberFormats="0" applyBorderFormats="0" applyFontFormats="0" applyPatternFormats="0" applyAlignmentFormats="0" applyWidthHeightFormats="1" dataCaption="Values" missingCaption="0" tag="7506fb77-6918-48ed-abfd-236d4a11935a" updatedVersion="8" minRefreshableVersion="5" subtotalHiddenItems="1" rowGrandTotals="0" colGrandTotals="0" itemPrintTitles="1" createdVersion="8" indent="0" showHeaders="0" compact="0" outline="1" outlineData="1" compactData="0" multipleFieldFilters="0">
  <location ref="B11:G46" firstHeaderRow="1" firstDataRow="3" firstDataCol="3" rowPageCount="1" colPageCount="1"/>
  <pivotFields count="7">
    <pivotField axis="axisCol" compact="0" allDrilled="1" subtotalTop="0" showAll="0" dataSourceSort="1">
      <items count="4">
        <item x="0" e="0"/>
        <item x="1" e="0"/>
        <item x="2" e="0"/>
        <item t="default"/>
      </items>
    </pivotField>
    <pivotField axis="axisRow" subtotalCaption="Total ?" compact="0" allDrilled="1" subtotalTop="0" showAll="0" insertBlankRow="1" dataSourceSort="1" defaultAttributeDrillState="1">
      <items count="3">
        <item x="0"/>
        <item x="1"/>
        <item t="default"/>
      </items>
    </pivotField>
    <pivotField axis="axisRow" subtotalCaption="Total ?" compact="0" allDrilled="1" subtotalTop="0" showAll="0" insertBlankRow="1" dataSourceSort="1" defaultAttributeDrillState="1">
      <items count="6">
        <item x="0"/>
        <item x="1"/>
        <item x="2"/>
        <item x="3"/>
        <item x="4"/>
        <item t="default"/>
      </items>
    </pivotField>
    <pivotField axis="axisRow" compact="0" allDrilled="1" subtotalTop="0" showAll="0" dataSourceSort="1" defaultAttributeDrillState="1">
      <items count="14">
        <item x="0"/>
        <item x="1"/>
        <item x="2"/>
        <item x="3"/>
        <item x="4"/>
        <item x="5"/>
        <item x="6"/>
        <item x="7"/>
        <item x="8"/>
        <item x="9"/>
        <item x="10"/>
        <item x="11"/>
        <item x="12"/>
        <item t="default"/>
      </items>
    </pivotField>
    <pivotField axis="axisPage" compact="0" allDrilled="1" subtotalTop="0" showAll="0" dataSourceSort="1" defaultAttributeDrillState="1">
      <items count="1">
        <item t="default"/>
      </items>
    </pivotField>
    <pivotField axis="axisCol" compact="0" allDrilled="1" subtotalTop="0" showAll="0" dataSourceSort="1" defaultAttributeDrillState="1">
      <items count="13">
        <item x="0"/>
        <item x="1"/>
        <item x="2"/>
        <item x="3"/>
        <item x="4"/>
        <item x="5"/>
        <item x="6"/>
        <item x="7"/>
        <item x="8"/>
        <item x="9"/>
        <item x="10"/>
        <item x="11"/>
        <item t="default"/>
      </items>
    </pivotField>
    <pivotField dataField="1" compact="0" subtotalTop="0" showAll="0"/>
  </pivotFields>
  <rowFields count="3">
    <field x="1"/>
    <field x="2"/>
    <field x="3"/>
  </rowFields>
  <rowItems count="33">
    <i>
      <x/>
    </i>
    <i r="1">
      <x/>
    </i>
    <i r="2">
      <x/>
    </i>
    <i r="2">
      <x v="1"/>
    </i>
    <i r="2">
      <x v="2"/>
    </i>
    <i r="2">
      <x v="3"/>
    </i>
    <i t="default" r="1">
      <x/>
    </i>
    <i t="blank" r="1">
      <x/>
    </i>
    <i r="1">
      <x v="1"/>
    </i>
    <i r="2">
      <x v="4"/>
    </i>
    <i r="2">
      <x v="5"/>
    </i>
    <i r="2">
      <x v="6"/>
    </i>
    <i r="2">
      <x v="7"/>
    </i>
    <i t="default" r="1">
      <x v="1"/>
    </i>
    <i t="blank" r="1">
      <x v="1"/>
    </i>
    <i t="default">
      <x/>
    </i>
    <i t="blank">
      <x/>
    </i>
    <i>
      <x v="1"/>
    </i>
    <i r="1">
      <x v="2"/>
    </i>
    <i r="2">
      <x v="8"/>
    </i>
    <i t="default" r="1">
      <x v="2"/>
    </i>
    <i t="blank" r="1">
      <x v="2"/>
    </i>
    <i r="1">
      <x v="3"/>
    </i>
    <i r="2">
      <x v="9"/>
    </i>
    <i t="default" r="1">
      <x v="3"/>
    </i>
    <i t="blank" r="1">
      <x v="3"/>
    </i>
    <i r="1">
      <x v="4"/>
    </i>
    <i r="2">
      <x v="10"/>
    </i>
    <i r="2">
      <x v="11"/>
    </i>
    <i r="2">
      <x v="12"/>
    </i>
    <i t="default" r="1">
      <x v="4"/>
    </i>
    <i t="blank" r="1">
      <x v="4"/>
    </i>
    <i t="default">
      <x v="1"/>
    </i>
  </rowItems>
  <colFields count="2">
    <field x="0"/>
    <field x="5"/>
  </colFields>
  <colItems count="3">
    <i>
      <x/>
    </i>
    <i>
      <x v="1"/>
    </i>
    <i>
      <x v="2"/>
    </i>
  </colItems>
  <pageFields count="1">
    <pageField fld="4" hier="10" name="[COA].[Statement].&amp;[BS]" cap="BS"/>
  </pageFields>
  <dataFields count="1">
    <dataField fld="6" subtotal="count" baseField="0" baseItem="0"/>
  </dataField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8"/>
    <rowHierarchyUsage hierarchyUsage="9"/>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FD27CFDD-C3BC-4494-9CE9-783F700295AA}" name="pt_CashFlows" cacheId="407" applyNumberFormats="0" applyBorderFormats="0" applyFontFormats="0" applyPatternFormats="0" applyAlignmentFormats="0" applyWidthHeightFormats="1" dataCaption="Values" tag="7dc34c17-585b-4e14-a153-3a119e44021a" updatedVersion="8" minRefreshableVersion="5" useAutoFormatting="1" subtotalHiddenItems="1" rowGrandTotals="0" colGrandTotals="0" itemPrintTitles="1" createdVersion="8" indent="0" compact="0" compactData="0" multipleFieldFilters="0">
  <location ref="B11:G40" firstHeaderRow="1" firstDataRow="3" firstDataCol="3"/>
  <pivotFields count="6">
    <pivotField axis="axisRow" compact="0" allDrilled="1" outline="0" subtotalTop="0" showAll="0" dataSourceSort="1" defaultAttributeDrillState="1">
      <items count="5">
        <item x="0"/>
        <item x="1"/>
        <item x="2"/>
        <item x="3"/>
        <item t="default"/>
      </items>
    </pivotField>
    <pivotField axis="axisRow" compact="0" allDrilled="1" outline="0" subtotalTop="0" showAll="0" dataSourceSort="1">
      <items count="12">
        <item x="0"/>
        <item x="1"/>
        <item x="2" e="0"/>
        <item x="3" e="0"/>
        <item x="4" e="0"/>
        <item x="5" e="0"/>
        <item x="6" e="0"/>
        <item x="7" e="0"/>
        <item x="8" e="0"/>
        <item x="9" e="0"/>
        <item x="10" e="0"/>
        <item t="default"/>
      </items>
    </pivotField>
    <pivotField axis="axisRow" compact="0" allDrilled="1" outline="0" subtotalTop="0" showAll="0" dataSourceSort="1" defaultAttributeDrillState="1">
      <items count="12">
        <item x="0"/>
        <item x="1"/>
        <item x="2"/>
        <item x="3"/>
        <item x="4"/>
        <item x="5"/>
        <item x="6"/>
        <item x="7"/>
        <item x="8"/>
        <item x="9"/>
        <item x="10"/>
        <item t="default"/>
      </items>
    </pivotField>
    <pivotField axis="axisCol" compact="0" allDrilled="1" outline="0" subtotalTop="0" showAll="0" dataSourceSort="1">
      <items count="4">
        <item x="0" e="0"/>
        <item x="1" e="0"/>
        <item x="2" e="0"/>
        <item t="default"/>
      </items>
    </pivotField>
    <pivotField axis="axisCol" compact="0" allDrilled="1" outline="0" subtotalTop="0" showAll="0" dataSourceSort="1" defaultAttributeDrillState="1">
      <items count="13">
        <item x="0"/>
        <item x="1"/>
        <item x="2"/>
        <item x="3"/>
        <item x="4"/>
        <item x="5"/>
        <item x="6"/>
        <item x="7"/>
        <item x="8"/>
        <item x="9"/>
        <item x="10"/>
        <item x="11"/>
        <item t="default"/>
      </items>
    </pivotField>
    <pivotField dataField="1" compact="0" outline="0" subtotalTop="0" showAll="0"/>
  </pivotFields>
  <rowFields count="3">
    <field x="0"/>
    <field x="1"/>
    <field x="2"/>
  </rowFields>
  <rowItems count="27">
    <i>
      <x/>
      <x/>
      <x/>
    </i>
    <i r="2">
      <x v="1"/>
    </i>
    <i r="2">
      <x v="2"/>
    </i>
    <i r="2">
      <x v="3"/>
    </i>
    <i r="2">
      <x v="4"/>
    </i>
    <i r="2">
      <x v="5"/>
    </i>
    <i r="2">
      <x v="6"/>
    </i>
    <i r="2">
      <x v="7"/>
    </i>
    <i r="2">
      <x v="8"/>
    </i>
    <i r="2">
      <x v="9"/>
    </i>
    <i r="2">
      <x v="10"/>
    </i>
    <i t="default" r="1">
      <x/>
    </i>
    <i r="1">
      <x v="1"/>
      <x v="3"/>
    </i>
    <i r="2">
      <x v="10"/>
    </i>
    <i t="default" r="1">
      <x v="1"/>
    </i>
    <i r="1">
      <x v="2"/>
    </i>
    <i r="1">
      <x v="3"/>
    </i>
    <i r="1">
      <x v="4"/>
    </i>
    <i t="default">
      <x/>
    </i>
    <i>
      <x v="1"/>
      <x v="5"/>
    </i>
    <i t="default">
      <x v="1"/>
    </i>
    <i>
      <x v="2"/>
      <x v="6"/>
    </i>
    <i r="1">
      <x v="7"/>
    </i>
    <i t="default">
      <x v="2"/>
    </i>
    <i>
      <x v="3"/>
      <x v="8"/>
    </i>
    <i r="1">
      <x v="9"/>
    </i>
    <i r="1">
      <x v="10"/>
    </i>
  </rowItems>
  <colFields count="2">
    <field x="3"/>
    <field x="4"/>
  </colFields>
  <colItems count="3">
    <i>
      <x/>
    </i>
    <i>
      <x v="1"/>
    </i>
    <i>
      <x v="2"/>
    </i>
  </colItems>
  <dataFields count="1">
    <dataField fld="5" subtotal="count" baseField="0" baseItem="0"/>
  </dataField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21"/>
    <rowHierarchyUsage hierarchyUsage="22"/>
    <rowHierarchyUsage hierarchyUsage="6"/>
  </rowHierarchiesUsage>
  <colHierarchiesUsage count="2">
    <colHierarchyUsage hierarchyUsage="1"/>
    <colHierarchyUsage hierarchyUsage="4"/>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activeTabTopLevelEntity name="[SCF]"/>
        <x15:activeTabTopLevelEntity name="[COA]"/>
      </x15:pivotTableUISettings>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CEF3D9C7-0139-4FE7-9875-849EA4872F67}" name="pt_Expected_Actuals" cacheId="386" applyNumberFormats="0" applyBorderFormats="0" applyFontFormats="0" applyPatternFormats="0" applyAlignmentFormats="0" applyWidthHeightFormats="1" dataCaption="Values" tag="555ca8d0-4096-4627-90a1-3ede84fd17aa" updatedVersion="8" minRefreshableVersion="5" useAutoFormatting="1" subtotalHiddenItems="1" itemPrintTitles="1" createdVersion="8" indent="0" outline="1" outlineData="1" multipleFieldFilters="0">
  <location ref="B11:D28" firstHeaderRow="1" firstDataRow="1" firstDataCol="0"/>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CDA0E16A-BE9A-400D-8FA1-1BE37427689F}" name="pt_Trial_Balance" cacheId="382" applyNumberFormats="0" applyBorderFormats="0" applyFontFormats="0" applyPatternFormats="0" applyAlignmentFormats="0" applyWidthHeightFormats="1" dataCaption="Values" tag="fa660b10-a444-4313-a4c7-bc422199feb5" updatedVersion="8" minRefreshableVersion="5" useAutoFormatting="1" subtotalHiddenItems="1" itemPrintTitles="1" createdVersion="8" indent="0" outline="1" outlineData="1" multipleFieldFilters="0">
  <location ref="B11:D28" firstHeaderRow="1" firstDataRow="1" firstDataCol="0"/>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30BAFA11-8CBD-4350-816E-340B3EB3EF72}" name="pt_General_Ledger" cacheId="391" applyNumberFormats="0" applyBorderFormats="0" applyFontFormats="0" applyPatternFormats="0" applyAlignmentFormats="0" applyWidthHeightFormats="1" dataCaption="Values" tag="00d5df30-0066-4f65-8723-35bcde68353a" updatedVersion="8" minRefreshableVersion="5" useAutoFormatting="1" subtotalHiddenItems="1" itemPrintTitles="1" createdVersion="8" indent="0" outline="1" outlineData="1" multipleFieldFilters="0">
  <location ref="B11:D28" firstHeaderRow="1" firstDataRow="1" firstDataCol="0"/>
  <pivotFields count="2">
    <pivotField allDrilled="1" subtotalTop="0" showAll="0" dataSourceSort="1" defaultSubtotal="0" defaultAttributeDrillState="1"/>
    <pivotField allDrilled="1" subtotalTop="0" showAll="0" dataSourceSort="1" defaultSubtotal="0" defaultAttributeDrillState="1"/>
  </pivotFields>
  <pivotHierarchies count="86">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FC75ED85-147F-4F4F-A051-B27B155C4912}" name="pt_Helpers_Date" cacheId="395" applyNumberFormats="0" applyBorderFormats="0" applyFontFormats="0" applyPatternFormats="0" applyAlignmentFormats="0" applyWidthHeightFormats="1" dataCaption="Values" tag="606bf50a-e7ef-44b9-ac0a-ef4ee88bfb0b" updatedVersion="8" minRefreshableVersion="5" useAutoFormatting="1" subtotalHiddenItems="1" itemPrintTitles="1" createdVersion="8" indent="0" compact="0" compactData="0" multipleFieldFilters="0">
  <location ref="B11:J48" firstHeaderRow="0" firstDataRow="1" firstDataCol="3"/>
  <pivotFields count="9">
    <pivotField axis="axisRow" compact="0" allDrilled="1" outline="0" subtotalTop="0" showAll="0" dataSourceSort="1" defaultSubtotal="0" defaultAttributeDrillState="1">
      <items count="3">
        <item x="0"/>
        <item x="1"/>
        <item x="2"/>
      </items>
    </pivotField>
    <pivotField axis="axisRow" compact="0" allDrilled="1" outline="0" subtotalTop="0" showAll="0" dataSourceSort="1" defaultSubtotal="0" defaultAttributeDrillState="1">
      <items count="4">
        <item x="0"/>
        <item x="1"/>
        <item x="2"/>
        <item x="3"/>
      </items>
    </pivotField>
    <pivotField axis="axisRow" compact="0" allDrilled="1" outline="0" subtotalTop="0" showAll="0" dataSourceSort="1" defaultSubtotal="0" defaultAttributeDrillState="1">
      <items count="12">
        <item x="0"/>
        <item x="1"/>
        <item x="2"/>
        <item x="3"/>
        <item x="4"/>
        <item x="5"/>
        <item x="6"/>
        <item x="7"/>
        <item x="8"/>
        <item x="9"/>
        <item x="10"/>
        <item x="11"/>
      </items>
    </pivotField>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 dataField="1" compact="0" outline="0" subtotalTop="0" showAll="0" defaultSubtotal="0"/>
  </pivotFields>
  <rowFields count="3">
    <field x="0"/>
    <field x="1"/>
    <field x="2"/>
  </rowFields>
  <rowItems count="37">
    <i>
      <x/>
      <x/>
      <x/>
    </i>
    <i r="2">
      <x v="1"/>
    </i>
    <i r="2">
      <x v="2"/>
    </i>
    <i r="1">
      <x v="1"/>
      <x v="3"/>
    </i>
    <i r="2">
      <x v="4"/>
    </i>
    <i r="2">
      <x v="5"/>
    </i>
    <i r="1">
      <x v="2"/>
      <x v="6"/>
    </i>
    <i r="2">
      <x v="7"/>
    </i>
    <i r="2">
      <x v="8"/>
    </i>
    <i r="1">
      <x v="3"/>
      <x v="9"/>
    </i>
    <i r="2">
      <x v="10"/>
    </i>
    <i r="2">
      <x v="11"/>
    </i>
    <i>
      <x v="1"/>
      <x/>
      <x/>
    </i>
    <i r="2">
      <x v="1"/>
    </i>
    <i r="2">
      <x v="2"/>
    </i>
    <i r="1">
      <x v="1"/>
      <x v="3"/>
    </i>
    <i r="2">
      <x v="4"/>
    </i>
    <i r="2">
      <x v="5"/>
    </i>
    <i r="1">
      <x v="2"/>
      <x v="6"/>
    </i>
    <i r="2">
      <x v="7"/>
    </i>
    <i r="2">
      <x v="8"/>
    </i>
    <i r="1">
      <x v="3"/>
      <x v="9"/>
    </i>
    <i r="2">
      <x v="10"/>
    </i>
    <i r="2">
      <x v="11"/>
    </i>
    <i>
      <x v="2"/>
      <x/>
      <x/>
    </i>
    <i r="2">
      <x v="1"/>
    </i>
    <i r="2">
      <x v="2"/>
    </i>
    <i r="1">
      <x v="1"/>
      <x v="3"/>
    </i>
    <i r="2">
      <x v="4"/>
    </i>
    <i r="2">
      <x v="5"/>
    </i>
    <i r="1">
      <x v="2"/>
      <x v="6"/>
    </i>
    <i r="2">
      <x v="7"/>
    </i>
    <i r="2">
      <x v="8"/>
    </i>
    <i r="1">
      <x v="3"/>
      <x v="9"/>
    </i>
    <i r="2">
      <x v="10"/>
    </i>
    <i r="2">
      <x v="11"/>
    </i>
    <i t="grand">
      <x/>
    </i>
  </rowItems>
  <colFields count="1">
    <field x="-2"/>
  </colFields>
  <colItems count="6">
    <i>
      <x/>
    </i>
    <i i="1">
      <x v="1"/>
    </i>
    <i i="2">
      <x v="2"/>
    </i>
    <i i="3">
      <x v="3"/>
    </i>
    <i i="4">
      <x v="4"/>
    </i>
    <i i="5">
      <x v="5"/>
    </i>
  </colItems>
  <dataFields count="6">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s>
  <pivotHierarchies count="86">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3">
    <rowHierarchyUsage hierarchyUsage="1"/>
    <rowHierarchyUsage hierarchyUsage="2"/>
    <rowHierarchyUsage hierarchyUsage="4"/>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alendar]"/>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61654D32-2E12-4A1F-B367-7D63445F4D53}" name="pt_Helpers_Text" cacheId="400" applyNumberFormats="0" applyBorderFormats="0" applyFontFormats="0" applyPatternFormats="0" applyAlignmentFormats="0" applyWidthHeightFormats="1" dataCaption="Values" tag="9d0723e1-0934-469b-b2e5-fe7ea7978547" updatedVersion="8" minRefreshableVersion="5" useAutoFormatting="1" subtotalHiddenItems="1" itemPrintTitles="1" createdVersion="8" indent="0" compact="0" compactData="0" multipleFieldFilters="0">
  <location ref="B11:J56" firstHeaderRow="0" firstDataRow="1" firstDataCol="4"/>
  <pivotFields count="10">
    <pivotField axis="axisRow" compact="0" allDrilled="1" outline="0" subtotalTop="0" showAll="0" dataSourceSort="1" defaultAttributeDrillState="1">
      <items count="3">
        <item x="0"/>
        <item x="1"/>
        <item t="default"/>
      </items>
    </pivotField>
    <pivotField axis="axisRow" compact="0" allDrilled="1" outline="0" subtotalTop="0" showAll="0" dataSourceSort="1" defaultAttributeDrillState="1">
      <items count="5">
        <item x="0"/>
        <item x="1"/>
        <item x="2"/>
        <item x="3"/>
        <item t="default"/>
      </items>
    </pivotField>
    <pivotField axis="axisRow" compact="0" allDrilled="1" outline="0" subtotalTop="0" showAll="0" dataSourceSort="1" defaultAttributeDrillState="1">
      <items count="11">
        <item x="0"/>
        <item x="1"/>
        <item x="2"/>
        <item x="3"/>
        <item x="4"/>
        <item x="5"/>
        <item x="6"/>
        <item x="7"/>
        <item x="8"/>
        <item x="9"/>
        <item t="default"/>
      </items>
    </pivotField>
    <pivotField axis="axisRow" compact="0" allDrilled="1" outline="0" subtotalTop="0" showAll="0" dataSourceSort="1" defaultAttributeDrillState="1">
      <items count="29">
        <item x="0"/>
        <item x="1"/>
        <item x="2"/>
        <item x="3"/>
        <item x="4"/>
        <item x="5"/>
        <item x="6"/>
        <item x="7"/>
        <item x="8"/>
        <item x="9"/>
        <item x="10"/>
        <item x="11"/>
        <item x="12"/>
        <item x="13"/>
        <item x="14"/>
        <item x="15"/>
        <item x="16"/>
        <item x="17"/>
        <item x="18"/>
        <item x="19"/>
        <item x="20"/>
        <item x="21"/>
        <item x="22"/>
        <item x="23"/>
        <item x="24"/>
        <item x="25"/>
        <item x="26"/>
        <item x="27"/>
        <item t="default"/>
      </items>
    </pivotField>
    <pivotField dataField="1" compact="0" outline="0" subtotalTop="0" showAll="0"/>
    <pivotField dataField="1" compact="0" outline="0" subtotalTop="0" showAll="0"/>
    <pivotField dataField="1" compact="0" outline="0" subtotalTop="0" showAll="0"/>
    <pivotField dataField="1" compact="0" outline="0" subtotalTop="0" showAll="0"/>
    <pivotField dataField="1" compact="0" outline="0" subtotalTop="0" showAll="0"/>
    <pivotField compact="0" allDrilled="1" outline="0" subtotalTop="0" showAll="0" dataSourceSort="1" defaultAttributeDrillState="1"/>
  </pivotFields>
  <rowFields count="4">
    <field x="0"/>
    <field x="1"/>
    <field x="2"/>
    <field x="3"/>
  </rowFields>
  <rowItems count="45">
    <i>
      <x/>
      <x/>
      <x/>
      <x/>
    </i>
    <i r="3">
      <x v="1"/>
    </i>
    <i r="3">
      <x v="2"/>
    </i>
    <i r="3">
      <x v="3"/>
    </i>
    <i t="default" r="2">
      <x/>
    </i>
    <i r="2">
      <x v="1"/>
      <x v="4"/>
    </i>
    <i r="3">
      <x v="5"/>
    </i>
    <i r="3">
      <x v="6"/>
    </i>
    <i r="3">
      <x v="7"/>
    </i>
    <i t="default" r="2">
      <x v="1"/>
    </i>
    <i r="2">
      <x v="2"/>
      <x v="8"/>
    </i>
    <i r="3">
      <x v="9"/>
    </i>
    <i t="default" r="2">
      <x v="2"/>
    </i>
    <i t="default" r="1">
      <x/>
    </i>
    <i r="1">
      <x v="1"/>
      <x v="3"/>
      <x v="10"/>
    </i>
    <i t="default" r="2">
      <x v="3"/>
    </i>
    <i r="2">
      <x v="4"/>
      <x v="11"/>
    </i>
    <i t="default" r="2">
      <x v="4"/>
    </i>
    <i r="2">
      <x v="5"/>
      <x v="12"/>
    </i>
    <i r="3">
      <x v="13"/>
    </i>
    <i r="3">
      <x v="14"/>
    </i>
    <i r="3">
      <x v="15"/>
    </i>
    <i t="default" r="2">
      <x v="5"/>
    </i>
    <i t="default" r="1">
      <x v="1"/>
    </i>
    <i t="default">
      <x/>
    </i>
    <i>
      <x v="1"/>
      <x v="2"/>
      <x v="6"/>
      <x v="16"/>
    </i>
    <i t="default" r="2">
      <x v="6"/>
    </i>
    <i t="default" r="1">
      <x v="2"/>
    </i>
    <i r="1">
      <x v="3"/>
      <x v="7"/>
      <x v="17"/>
    </i>
    <i t="default" r="2">
      <x v="7"/>
    </i>
    <i r="2">
      <x v="8"/>
      <x v="18"/>
    </i>
    <i r="3">
      <x v="19"/>
    </i>
    <i r="3">
      <x v="20"/>
    </i>
    <i r="3">
      <x v="21"/>
    </i>
    <i r="3">
      <x v="22"/>
    </i>
    <i r="3">
      <x v="23"/>
    </i>
    <i r="3">
      <x v="24"/>
    </i>
    <i r="3">
      <x v="25"/>
    </i>
    <i r="3">
      <x v="26"/>
    </i>
    <i t="default" r="2">
      <x v="8"/>
    </i>
    <i r="2">
      <x v="9"/>
      <x v="27"/>
    </i>
    <i t="default" r="2">
      <x v="9"/>
    </i>
    <i t="default" r="1">
      <x v="3"/>
    </i>
    <i t="default">
      <x v="1"/>
    </i>
    <i t="grand">
      <x/>
    </i>
  </rowItems>
  <colFields count="1">
    <field x="-2"/>
  </colFields>
  <colItems count="5">
    <i>
      <x/>
    </i>
    <i i="1">
      <x v="1"/>
    </i>
    <i i="2">
      <x v="2"/>
    </i>
    <i i="3">
      <x v="3"/>
    </i>
    <i i="4">
      <x v="4"/>
    </i>
  </colItems>
  <dataFields count="5">
    <dataField fld="4" subtotal="count" baseField="0" baseItem="0"/>
    <dataField fld="5" subtotal="count" baseField="0" baseItem="0"/>
    <dataField fld="6" subtotal="count" baseField="0" baseItem="0"/>
    <dataField fld="7" subtotal="count" baseField="0" baseItem="0"/>
    <dataField fld="8" subtotal="count" baseField="0" baseItem="0"/>
  </dataFields>
  <pivotHierarchies count="86">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4">
    <rowHierarchyUsage hierarchyUsage="10"/>
    <rowHierarchyUsage hierarchyUsage="8"/>
    <rowHierarchyUsage hierarchyUsage="9"/>
    <rowHierarchyUsage hierarchyUsage="6"/>
  </rowHierarchiesUsage>
  <colHierarchiesUsage count="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COA]"/>
        <x15:activeTabTopLevelEntity name="[Calendar]"/>
      </x15:pivotTableUISettings>
    </ext>
    <ext xmlns:xpdl="http://schemas.microsoft.com/office/spreadsheetml/2016/pivotdefaultlayout" uri="{747A6164-185A-40DC-8AA5-F01512510D54}">
      <xpdl:pivotTableDefinition16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ource_Journal" xr10:uid="{60151E3A-7517-438C-A4F2-DB5130288FC8}" sourceName="[JEDetail].[Source Journal]">
  <pivotTables>
    <pivotTable tabId="5" name="pt_General_Journal"/>
  </pivotTables>
  <data>
    <olap pivotCacheId="2066637189">
      <levels count="2">
        <level uniqueName="[JEDetail].[Source Journal].[(All)]" sourceCaption="(All)" count="0"/>
        <level uniqueName="[JEDetail].[Source Journal].[Source Journal]" sourceCaption="Source Journal" count="9">
          <ranges>
            <range startItem="0">
              <i n="[JEDetail].[Source Journal].&amp;[AP]" c="AP"/>
              <i n="[JEDetail].[Source Journal].&amp;[CD]" c="CD"/>
              <i n="[JEDetail].[Source Journal].&amp;[CK]" c="CK"/>
              <i n="[JEDetail].[Source Journal].&amp;[GJ]" c="GJ"/>
              <i n="[JEDetail].[Source Journal].&amp;[LE]" c="LE"/>
              <i n="[JEDetail].[Source Journal].&amp;[PR]" c="PR"/>
              <i n="[JEDetail].[Source Journal].&amp;[RE]" c="RE"/>
              <i n="[JEDetail].[Source Journal].&amp;[SJ]" c="SJ"/>
              <i n="[JEDetail].[Source Journal].&amp;[XJ]" c="XJ"/>
            </range>
          </ranges>
        </level>
      </levels>
      <selections count="1">
        <selection n="[JEDetail].[Source Journal].[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 xr10:uid="{FE6A9ED4-C8F9-4C77-9BFD-DC388EA9C5EB}" sourceName="[COA].[Class]">
  <pivotTables>
    <pivotTable tabId="11" name="pt_General_Ledger"/>
  </pivotTables>
  <data>
    <olap pivotCacheId="1859172313">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 xr10:uid="{F2AE223F-29A8-4014-9A11-87D0E17EF427}" sourceName="[COA].[Account #]">
  <pivotTables>
    <pivotTable tabId="11" name="pt_General_Ledger"/>
  </pivotTables>
  <data>
    <olap pivotCacheId="1859172313">
      <levels count="2">
        <level uniqueName="[COA].[Account #].[(All)]" sourceCaption="(All)" count="0"/>
        <level uniqueName="[COA].[Account #].[Account #]" sourceCaption="Account #" count="28">
          <ranges>
            <range startItem="0">
              <i n="[COA].[Account #].&amp;[110]" c="110"/>
              <i n="[COA].[Account #].&amp;[120]" c="120"/>
              <i n="[COA].[Account #].&amp;[121]" c="121"/>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690]" c="690"/>
              <i n="[COA].[Account #].&amp;[900]" c="900"/>
            </range>
          </ranges>
        </level>
      </levels>
      <selections count="1">
        <selection n="[COA].[Account #].[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Class1" xr10:uid="{7B1F0C73-B173-46A3-82D1-B825FFBD8825}" sourceName="[COA].[Class]">
  <pivotTables>
    <pivotTable tabId="13" name="pt_Helpers_Text"/>
  </pivotTables>
  <data>
    <olap pivotCacheId="1268616577">
      <levels count="2">
        <level uniqueName="[COA].[Class].[(All)]" sourceCaption="(All)" count="0"/>
        <level uniqueName="[COA].[Class].[Class]" sourceCaption="Class" count="4">
          <ranges>
            <range startItem="0">
              <i n="[COA].[Class].&amp;[Assets]" c="Assets"/>
              <i n="[COA].[Class].&amp;[Liabilities &amp; Equity]" c="Liabilities &amp; Equity"/>
              <i n="[COA].[Class].&amp;[Revenues]" c="Revenues"/>
              <i n="[COA].[Class].&amp;[Expenses]" c="Expenses"/>
            </range>
          </ranges>
        </level>
      </levels>
      <selections count="1">
        <selection n="[COA].[Class].[All]"/>
      </selections>
    </olap>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ccount1" xr10:uid="{2719BAE2-6DE0-4709-A29A-EB90293EB294}" sourceName="[COA].[Account #]">
  <pivotTables>
    <pivotTable tabId="13" name="pt_Helpers_Text"/>
  </pivotTables>
  <data>
    <olap pivotCacheId="1268616577">
      <levels count="2">
        <level uniqueName="[COA].[Account #].[(All)]" sourceCaption="(All)" count="0"/>
        <level uniqueName="[COA].[Account #].[Account #]" sourceCaption="Account #" count="28">
          <ranges>
            <range startItem="0">
              <i n="[COA].[Account #].&amp;[110]" c="110"/>
              <i n="[COA].[Account #].&amp;[120]" c="120"/>
              <i n="[COA].[Account #].&amp;[121]" c="121"/>
              <i n="[COA].[Account #].&amp;[130]" c="130"/>
              <i n="[COA].[Account #].&amp;[150]" c="150"/>
              <i n="[COA].[Account #].&amp;[151]" c="151"/>
              <i n="[COA].[Account #].&amp;[160]" c="160"/>
              <i n="[COA].[Account #].&amp;[161]" c="161"/>
              <i n="[COA].[Account #].&amp;[180]" c="180"/>
              <i n="[COA].[Account #].&amp;[181]" c="181"/>
              <i n="[COA].[Account #].&amp;[210]" c="210"/>
              <i n="[COA].[Account #].&amp;[250]" c="250"/>
              <i n="[COA].[Account #].&amp;[310]" c="310"/>
              <i n="[COA].[Account #].&amp;[311]" c="311"/>
              <i n="[COA].[Account #].&amp;[315]" c="315"/>
              <i n="[COA].[Account #].&amp;[320]" c="320"/>
              <i n="[COA].[Account #].&amp;[410]" c="410"/>
              <i n="[COA].[Account #].&amp;[510]" c="510"/>
              <i n="[COA].[Account #].&amp;[610]" c="610"/>
              <i n="[COA].[Account #].&amp;[620]" c="620"/>
              <i n="[COA].[Account #].&amp;[630]" c="630"/>
              <i n="[COA].[Account #].&amp;[640]" c="640"/>
              <i n="[COA].[Account #].&amp;[650]" c="650"/>
              <i n="[COA].[Account #].&amp;[660]" c="660"/>
              <i n="[COA].[Account #].&amp;[670]" c="670"/>
              <i n="[COA].[Account #].&amp;[680]" c="680"/>
              <i n="[COA].[Account #].&amp;[690]" c="690"/>
              <i n="[COA].[Account #].&amp;[900]" c="900"/>
            </range>
          </ranges>
        </level>
      </levels>
      <selections count="1">
        <selection n="[COA].[Account #].[All]"/>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ource Journal" xr10:uid="{6D9A94BF-9619-4ABD-8AEB-58B1C1CF0EAD}" cache="Slicer_Source_Journal" caption="Source Journal" columnCount="2" level="1"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xr10:uid="{5BDDEA26-8254-4912-9A54-16E664D3DF4C}" cache="Slicer_Class" caption="Class" level="1" rowHeight="241300"/>
  <slicer name="Account #" xr10:uid="{5DAB42B7-9D80-4C95-BB95-3DDF3EC1F0EF}" cache="Slicer_Account" caption="Account #" level="1"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lass 1" xr10:uid="{05A0EC2F-8267-448A-8EF2-923A10947313}" cache="Slicer_Class1" caption="Class" level="1" rowHeight="241300"/>
  <slicer name="Account # 1" xr10:uid="{5FCAC42A-2EB9-41ED-ABF5-C35FA7889DD7}" cache="Slicer_Account1" caption="Account #" level="1"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1809FD9-39F1-46DE-AA81-42A154F5BEB8}" name="COA" displayName="COA" ref="B7:J35" totalsRowShown="0">
  <autoFilter ref="B7:J35" xr:uid="{EE55DD42-0857-4B55-A26C-0FCFCFD9A22F}"/>
  <sortState xmlns:xlrd2="http://schemas.microsoft.com/office/spreadsheetml/2017/richdata2" ref="B8:I26">
    <sortCondition ref="B69:B87"/>
  </sortState>
  <tableColumns count="9">
    <tableColumn id="1" xr3:uid="{737AA5D3-8B40-49FA-B310-03FAA6B44A83}" name="Account #"/>
    <tableColumn id="2" xr3:uid="{86078711-C7EC-4489-ABFA-F404636912E1}" name="Account Name" dataDxfId="19"/>
    <tableColumn id="4" xr3:uid="{F0543D48-57CC-46B3-90C3-628894868098}" name="Class" dataDxfId="18"/>
    <tableColumn id="5" xr3:uid="{332DCF40-F916-4DF6-9AAF-4356C9860CC5}" name="Group"/>
    <tableColumn id="9" xr3:uid="{35139547-0B24-41E8-90BF-78EAB59A45F4}" name="Cash Flow Class"/>
    <tableColumn id="6" xr3:uid="{48E8BE55-DAC3-4AD7-9440-95E26EAA14DF}" name="Class Order" dataDxfId="17">
      <calculatedColumnFormula>_xlfn.SWITCH(COA[[#This Row],[Class]],"Assets",1,"Liabilities &amp; Equity",2,"Revenues",3,"Expenses",4,5)</calculatedColumnFormula>
    </tableColumn>
    <tableColumn id="7" xr3:uid="{0AD05BD4-80FC-44A0-B06D-082D26C4DB63}" name="Group Order" dataDxfId="16">
      <calculatedColumnFormula>VLOOKUP(COA[[#This Row],[Group]],COAGroups[],4,FALSE)</calculatedColumnFormula>
    </tableColumn>
    <tableColumn id="3" xr3:uid="{B273FC5A-A571-48CF-89A1-3F928701ABC6}" name="Statement" dataDxfId="15">
      <calculatedColumnFormula>_xlfn.SWITCH(COA[[#This Row],[Class]],"Assets","BS","Liabilities &amp; Equity","BS","Revenues","IS","Expenses","IS","IS")</calculatedColumnFormula>
    </tableColumn>
    <tableColumn id="8" xr3:uid="{B4F8427B-8D71-4B00-8BF4-C8F9145155D5}" name="GL Display" dataDxfId="14">
      <calculatedColumnFormula>2</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C78EBE1-0DEF-4257-A952-40C6F78035C0}" name="SCF" displayName="SCF" ref="B19:G34" totalsRowShown="0" headerRowDxfId="13">
  <autoFilter ref="B19:G34" xr:uid="{9414BB89-02FA-467A-B100-4624862CAC6B}"/>
  <sortState xmlns:xlrd2="http://schemas.microsoft.com/office/spreadsheetml/2017/richdata2" ref="B20:G34">
    <sortCondition ref="E20:E34"/>
    <sortCondition ref="F20:F34"/>
  </sortState>
  <tableColumns count="6">
    <tableColumn id="1" xr3:uid="{9C36411F-0993-4324-ABB8-DE59C7E21CCD}" name="Class"/>
    <tableColumn id="2" xr3:uid="{3C5E55CE-1863-45CE-A7B7-C473E77AA315}" name="Heading"/>
    <tableColumn id="4" xr3:uid="{B1851BCC-828B-4194-B4AD-C508F2F9A0EF}" name="Subheading"/>
    <tableColumn id="3" xr3:uid="{057D40B7-5B20-4BB7-9C39-2525E24F7146}" name="Heading Level" dataDxfId="12"/>
    <tableColumn id="5" xr3:uid="{79E3FE8C-336E-4937-9E95-1CA9C03959BF}" name="SubHead Level" dataDxfId="11"/>
    <tableColumn id="6" xr3:uid="{A7A886E7-AFA5-49DD-8503-5B5126B302C4}" name="SubHead Sor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6D9C02F-6615-4B12-9897-323788B7EE30}" name="GLDisplay" displayName="GLDisplay" ref="B9:C11" totalsRowShown="0">
  <autoFilter ref="B9:C11" xr:uid="{6EBDCCBA-7C27-41CF-BA5F-3A3B55A584FE}"/>
  <tableColumns count="2">
    <tableColumn id="1" xr3:uid="{FA68091D-C1B5-4013-892C-FA58D3C8CFA8}" name="Display Order"/>
    <tableColumn id="2" xr3:uid="{985DE169-A8BB-4EFB-9AA8-41BADE00D325}" name="GL Period"/>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445B4E-66C7-4106-B8DA-CDD4366B83C9}" name="COAGroups" displayName="COAGroups" ref="B40:E50" totalsRowShown="0">
  <autoFilter ref="B40:E50" xr:uid="{A4445B4E-66C7-4106-B8DA-CDD4366B83C9}"/>
  <tableColumns count="4">
    <tableColumn id="1" xr3:uid="{A4253F1B-5990-4B76-9CDE-CD678E409F8F}" name="Group"/>
    <tableColumn id="2" xr3:uid="{928BDF07-8B1D-4069-9FC5-34FAE6330E71}" name="Class"/>
    <tableColumn id="3" xr3:uid="{9DF05092-475E-4E2F-9F0C-BDFA09383CC9}" name="Class Order" dataDxfId="10">
      <calculatedColumnFormula array="1">_xlfn.SWITCH(COAGroups[[#This Row],[Class]],"Assets",1,"Liabilities &amp; Equity",2,"Revenues",3,"Expenses",4,5)</calculatedColumnFormula>
    </tableColumn>
    <tableColumn id="4" xr3:uid="{4F106830-0940-4872-9785-784F3E020761}" name="Group Order" dataDxfId="9">
      <calculatedColumnFormula>ROW(COAGroups[[#This Row],[Group]])-ROW(COAGroups[[#Headers],[Group]])</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38EB006B-1349-4010-8005-3223450913BB}" name="ManualJEs" displayName="ManualJEs" ref="A3:E7" totalsRowShown="0">
  <autoFilter ref="A3:E7" xr:uid="{38EB006B-1349-4010-8005-3223450913BB}"/>
  <tableColumns count="5">
    <tableColumn id="1" xr3:uid="{23F8A6D3-9FCA-4F1E-A0AA-9C04258F9E31}" name="Date" dataDxfId="6"/>
    <tableColumn id="2" xr3:uid="{9EB5ED09-74BF-4213-AA70-088BC12A0110}" name="Ref"/>
    <tableColumn id="3" xr3:uid="{E84C572F-70BC-4AF2-B8F6-14EB1AF58F77}" name="Account #"/>
    <tableColumn id="4" xr3:uid="{3C037F6E-2F82-47EB-A3DE-3510A82FE8E0}" name="Description"/>
    <tableColumn id="5" xr3:uid="{D62DC130-D216-47C1-AB70-483F6E587C8D}" name="Amount"/>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 xr10:uid="{5E7431B4-51EE-450D-8AD5-31760BAD8BE1}" sourceName="[Calendar].[Date]">
  <pivotTables>
    <pivotTable tabId="5" name="pt_General_Journal"/>
  </pivotTables>
  <state minimalRefreshVersion="6" lastRefreshVersion="6" pivotCacheId="2143592851" filterType="dateBetween">
    <selection startDate="2019-01-01T00:00:00" endDate="2019-12-31T00:00:00"/>
    <bounds startDate="2019-01-01T00:00:00" endDate="2022-01-01T00:00:00"/>
  </state>
</timelineCacheDefinition>
</file>

<file path=xl/timelineCaches/timelineCache2.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 xr10:uid="{C6532E51-E512-4169-A0E9-5596B235EACC}" sourceName="[Calendar].[Date]">
  <pivotTables>
    <pivotTable tabId="6" name="pt_Income_Statement"/>
  </pivotTables>
  <state minimalRefreshVersion="6" lastRefreshVersion="6" pivotCacheId="1795846882" filterType="dateBetween">
    <selection startDate="2019-01-01T00:00:00" endDate="2021-12-31T00:00:00"/>
    <bounds startDate="2019-01-01T00:00:00" endDate="2022-01-01T00:00:00"/>
  </state>
</timelineCacheDefinition>
</file>

<file path=xl/timelineCaches/timelineCache3.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11" xr10:uid="{E0CC1359-4B70-4ADB-88C0-07FB8D9F2EBD}" sourceName="[Calendar].[Date]">
  <pivotTables>
    <pivotTable tabId="14" name="pt_Balance_Sheet"/>
  </pivotTables>
  <state minimalRefreshVersion="6" lastRefreshVersion="6" pivotCacheId="623440447" filterType="unknown">
    <bounds startDate="2019-01-01T00:00:00" endDate="2022-01-01T00:00:00"/>
  </state>
</timelineCacheDefinition>
</file>

<file path=xl/timelineCaches/timelineCache4.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2" xr10:uid="{604E7DF5-D4A1-4BED-AC0C-4A9B862BEF10}" sourceName="[Calendar].[Date]">
  <pivotTables>
    <pivotTable tabId="8" name="pt_CashFlows"/>
  </pivotTables>
  <state minimalRefreshVersion="6" lastRefreshVersion="6" pivotCacheId="181634063" filterType="unknown">
    <bounds startDate="2019-01-01T00:00:00" endDate="2022-01-01T00:00:00"/>
  </state>
</timelineCacheDefinition>
</file>

<file path=xl/timelineCaches/timelineCache5.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3" xr10:uid="{1485AB98-CC46-457D-8472-6300922D6CDA}" sourceName="[Calendar].[Date]">
  <pivotTables>
    <pivotTable tabId="10" name="pt_Trial_Balance"/>
  </pivotTables>
  <state minimalRefreshVersion="6" lastRefreshVersion="6" pivotCacheId="95533147" filterType="unknown">
    <bounds startDate="2019-01-01T00:00:00" endDate="2022-01-01T00:00:00"/>
  </state>
</timelineCacheDefinition>
</file>

<file path=xl/timelineCaches/timelineCache6.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4" xr10:uid="{51F87E3B-FABF-4F58-A2BF-A51AAA4361FA}" sourceName="[Calendar].[Date]">
  <pivotTables>
    <pivotTable tabId="9" name="pt_Expected_Actuals"/>
  </pivotTables>
  <state minimalRefreshVersion="6" lastRefreshVersion="6" pivotCacheId="2069733744" filterType="unknown">
    <bounds startDate="2019-01-01T00:00:00" endDate="2022-01-01T00:00:00"/>
  </state>
</timelineCacheDefinition>
</file>

<file path=xl/timelineCaches/timelineCache7.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5" xr10:uid="{4B6D9BB8-97A5-4B95-8FF4-9F55DCBC9A9D}" sourceName="[Calendar].[Date]">
  <pivotTables>
    <pivotTable tabId="11" name="pt_General_Ledger"/>
  </pivotTables>
  <state minimalRefreshVersion="6" lastRefreshVersion="6" pivotCacheId="1827873711" filterType="unknown">
    <bounds startDate="2019-01-01T00:00:00" endDate="2022-01-01T00:00:00"/>
  </state>
</timelineCacheDefinition>
</file>

<file path=xl/timelineCaches/timelineCache8.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6" xr10:uid="{EEEAB08F-EFC3-402B-BB2A-16CAC21DF45E}" sourceName="[Calendar].[Date]">
  <pivotTables>
    <pivotTable tabId="12" name="pt_Helpers_Date"/>
  </pivotTables>
  <state minimalRefreshVersion="6" lastRefreshVersion="6" pivotCacheId="523508877" filterType="unknown">
    <bounds startDate="2019-01-01T00:00:00" endDate="2022-01-01T00:00:00"/>
  </state>
</timelineCacheDefinition>
</file>

<file path=xl/timelineCaches/timelineCache9.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Timeline_Date7" xr10:uid="{B2E92FBE-8FEA-4EED-B386-1B4B5804033F}" sourceName="[Calendar].[Date]">
  <pivotTables>
    <pivotTable tabId="13" name="pt_Helpers_Text"/>
  </pivotTables>
  <state minimalRefreshVersion="6" lastRefreshVersion="6" pivotCacheId="917272479" filterType="unknown">
    <bounds startDate="2019-01-01T00:00:00" endDate="2022-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xr10:uid="{0827CDF2-8F2B-402D-8263-DE118B85DFE0}" cache="Timeline_Date" caption="Date" level="0" selectionLevel="0" scrollPosition="2019-01-01T00:00:00"/>
</timelines>
</file>

<file path=xl/timelines/timeline2.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68942FEC-34F0-45C2-8935-390BB505CDB5}" cache="Timeline_Date1" caption="Date" level="0" selectionLevel="0" scrollPosition="2019-01-01T00:00:00"/>
</timelines>
</file>

<file path=xl/timelines/timeline3.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2" xr10:uid="{F2F702BB-246F-44B1-9DD5-C7CAF87B273D}" cache="Timeline_Date11" caption="Date" level="0" selectionLevel="0" scrollPosition="2019-01-01T00:00:00"/>
</timelines>
</file>

<file path=xl/timelines/timeline4.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3" xr10:uid="{5D23FFF7-D9CE-4C28-9D2A-9EBE915152E7}" cache="Timeline_Date2" caption="Date" level="0" selectionLevel="0" scrollPosition="2019-01-01T00:00:00"/>
</timelines>
</file>

<file path=xl/timelines/timeline5.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5" xr10:uid="{EC07EF18-2449-4CE9-B862-3EF152E659FB}" cache="Timeline_Date4" caption="Date" level="2" selectionLevel="2" scrollPosition="2019-01-01T00:00:00"/>
</timelines>
</file>

<file path=xl/timelines/timeline6.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4" xr10:uid="{12065ECF-D686-407F-9751-A7267328BCCE}" cache="Timeline_Date3" caption="Date" level="0" selectionLevel="2" scrollPosition="2019-01-01T00:00:00"/>
</timelines>
</file>

<file path=xl/timelines/timeline7.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6" xr10:uid="{925D3D99-6043-4816-AF89-1CA7CDE428F4}" cache="Timeline_Date5" caption="Date" level="0" selectionLevel="2" scrollPosition="2019-01-01T00:00:00"/>
</timelines>
</file>

<file path=xl/timelines/timeline8.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7" xr10:uid="{77CAF8D9-9256-41A2-AE9F-1937F70BAEDE}" cache="Timeline_Date6" caption="Date" level="2" selectionLevel="2" scrollPosition="2019-08-04T00:00:00"/>
</timelines>
</file>

<file path=xl/timelines/timeline9.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8" xr10:uid="{84167292-2776-4C74-8B7A-E86321E6F720}" cache="Timeline_Date7" caption="Date" level="2" selectionLevel="2" scrollPosition="2021-06-07T00:00:00"/>
</timeline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microsoft.com/office/2011/relationships/timeline" Target="../timelines/timeline5.xml"/><Relationship Id="rId2" Type="http://schemas.openxmlformats.org/officeDocument/2006/relationships/drawing" Target="../drawings/drawing6.xml"/><Relationship Id="rId1" Type="http://schemas.openxmlformats.org/officeDocument/2006/relationships/pivotTable" Target="../pivotTables/pivotTable5.xml"/></Relationships>
</file>

<file path=xl/worksheets/_rels/sheet11.xml.rels><?xml version="1.0" encoding="UTF-8" standalone="yes"?>
<Relationships xmlns="http://schemas.openxmlformats.org/package/2006/relationships"><Relationship Id="rId3" Type="http://schemas.microsoft.com/office/2011/relationships/timeline" Target="../timelines/timeline6.xml"/><Relationship Id="rId2" Type="http://schemas.openxmlformats.org/officeDocument/2006/relationships/drawing" Target="../drawings/drawing7.xml"/><Relationship Id="rId1" Type="http://schemas.openxmlformats.org/officeDocument/2006/relationships/pivotTable" Target="../pivotTables/pivotTable6.xml"/></Relationships>
</file>

<file path=xl/worksheets/_rels/sheet12.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8.xml"/><Relationship Id="rId1" Type="http://schemas.openxmlformats.org/officeDocument/2006/relationships/pivotTable" Target="../pivotTables/pivotTable7.xml"/><Relationship Id="rId4" Type="http://schemas.microsoft.com/office/2011/relationships/timeline" Target="../timelines/timeline7.xml"/></Relationships>
</file>

<file path=xl/worksheets/_rels/sheet13.xml.rels><?xml version="1.0" encoding="UTF-8" standalone="yes"?>
<Relationships xmlns="http://schemas.openxmlformats.org/package/2006/relationships"><Relationship Id="rId3" Type="http://schemas.microsoft.com/office/2011/relationships/timeline" Target="../timelines/timeline8.xml"/><Relationship Id="rId2" Type="http://schemas.openxmlformats.org/officeDocument/2006/relationships/drawing" Target="../drawings/drawing9.xml"/><Relationship Id="rId1" Type="http://schemas.openxmlformats.org/officeDocument/2006/relationships/pivotTable" Target="../pivotTables/pivotTable8.xml"/></Relationships>
</file>

<file path=xl/worksheets/_rels/sheet1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10.xml"/><Relationship Id="rId1" Type="http://schemas.openxmlformats.org/officeDocument/2006/relationships/pivotTable" Target="../pivotTables/pivotTable9.xml"/><Relationship Id="rId4" Type="http://schemas.microsoft.com/office/2011/relationships/timeline" Target="../timelines/timeline9.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table" Target="../tables/table3.xml"/><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5" Type="http://schemas.microsoft.com/office/2011/relationships/timeline" Target="../timelines/timeline1.xml"/><Relationship Id="rId4" Type="http://schemas.microsoft.com/office/2007/relationships/slicer" Target="../slicers/slicer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pivotTable" Target="../pivotTables/pivotTable2.xml"/><Relationship Id="rId4" Type="http://schemas.microsoft.com/office/2011/relationships/timeline" Target="../timelines/timeline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bin"/><Relationship Id="rId1" Type="http://schemas.openxmlformats.org/officeDocument/2006/relationships/pivotTable" Target="../pivotTables/pivotTable3.xml"/><Relationship Id="rId4" Type="http://schemas.microsoft.com/office/2011/relationships/timeline" Target="../timelines/timeline3.xml"/></Relationships>
</file>

<file path=xl/worksheets/_rels/sheet9.xml.rels><?xml version="1.0" encoding="UTF-8" standalone="yes"?>
<Relationships xmlns="http://schemas.openxmlformats.org/package/2006/relationships"><Relationship Id="rId3" Type="http://schemas.microsoft.com/office/2011/relationships/timeline" Target="../timelines/timeline4.xml"/><Relationship Id="rId2" Type="http://schemas.openxmlformats.org/officeDocument/2006/relationships/drawing" Target="../drawings/drawing5.xml"/><Relationship Id="rId1" Type="http://schemas.openxmlformats.org/officeDocument/2006/relationships/pivotTable" Target="../pivotTables/pivot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6183-8A4F-4079-B420-2EEDA29BC738}">
  <dimension ref="B2:D47"/>
  <sheetViews>
    <sheetView showGridLines="0" workbookViewId="0"/>
  </sheetViews>
  <sheetFormatPr defaultRowHeight="15" x14ac:dyDescent="0.25"/>
  <cols>
    <col min="1" max="4" width="2.7109375" customWidth="1"/>
  </cols>
  <sheetData>
    <row r="2" spans="2:3" ht="21" x14ac:dyDescent="0.35">
      <c r="B2" s="20" t="s">
        <v>98</v>
      </c>
    </row>
    <row r="4" spans="2:3" x14ac:dyDescent="0.25">
      <c r="B4" t="s">
        <v>117</v>
      </c>
    </row>
    <row r="5" spans="2:3" x14ac:dyDescent="0.25">
      <c r="C5" t="s">
        <v>100</v>
      </c>
    </row>
    <row r="6" spans="2:3" x14ac:dyDescent="0.25">
      <c r="C6" t="s">
        <v>99</v>
      </c>
    </row>
    <row r="7" spans="2:3" x14ac:dyDescent="0.25">
      <c r="C7" t="s">
        <v>118</v>
      </c>
    </row>
    <row r="9" spans="2:3" x14ac:dyDescent="0.25">
      <c r="B9" t="s">
        <v>101</v>
      </c>
    </row>
    <row r="10" spans="2:3" x14ac:dyDescent="0.25">
      <c r="B10" t="s">
        <v>102</v>
      </c>
    </row>
    <row r="12" spans="2:3" x14ac:dyDescent="0.25">
      <c r="B12" t="s">
        <v>103</v>
      </c>
    </row>
    <row r="13" spans="2:3" x14ac:dyDescent="0.25">
      <c r="B13" t="s">
        <v>104</v>
      </c>
    </row>
    <row r="14" spans="2:3" x14ac:dyDescent="0.25">
      <c r="B14" t="s">
        <v>105</v>
      </c>
    </row>
    <row r="16" spans="2:3" x14ac:dyDescent="0.25">
      <c r="B16" t="s">
        <v>106</v>
      </c>
    </row>
    <row r="17" spans="3:4" x14ac:dyDescent="0.25">
      <c r="C17" s="21" t="s">
        <v>107</v>
      </c>
    </row>
    <row r="18" spans="3:4" x14ac:dyDescent="0.25">
      <c r="D18" t="s">
        <v>108</v>
      </c>
    </row>
    <row r="19" spans="3:4" x14ac:dyDescent="0.25">
      <c r="D19" t="s">
        <v>109</v>
      </c>
    </row>
    <row r="30" spans="3:4" x14ac:dyDescent="0.25">
      <c r="C30" s="21" t="s">
        <v>110</v>
      </c>
    </row>
    <row r="31" spans="3:4" x14ac:dyDescent="0.25">
      <c r="D31" t="s">
        <v>111</v>
      </c>
    </row>
    <row r="32" spans="3:4" x14ac:dyDescent="0.25">
      <c r="D32" t="s">
        <v>112</v>
      </c>
    </row>
    <row r="33" spans="4:4" x14ac:dyDescent="0.25">
      <c r="D33" t="s">
        <v>113</v>
      </c>
    </row>
    <row r="34" spans="4:4" x14ac:dyDescent="0.25">
      <c r="D34" t="s">
        <v>114</v>
      </c>
    </row>
    <row r="46" spans="4:4" x14ac:dyDescent="0.25">
      <c r="D46" t="s">
        <v>115</v>
      </c>
    </row>
    <row r="47" spans="4:4" x14ac:dyDescent="0.25">
      <c r="D47" t="s">
        <v>116</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56B45-8CD8-491F-B124-C2F9D9E93CFB}">
  <dimension ref="B1:H28"/>
  <sheetViews>
    <sheetView workbookViewId="0"/>
  </sheetViews>
  <sheetFormatPr defaultRowHeight="15" x14ac:dyDescent="0.25"/>
  <cols>
    <col min="1" max="1"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123</v>
      </c>
      <c r="C2" s="32"/>
      <c r="D2" s="32"/>
      <c r="E2" s="32"/>
      <c r="F2" s="32"/>
      <c r="G2" s="32"/>
      <c r="H2" s="32"/>
    </row>
    <row r="11" spans="2:8" x14ac:dyDescent="0.25">
      <c r="B11" s="22"/>
      <c r="C11" s="23"/>
      <c r="D11" s="24"/>
    </row>
    <row r="12" spans="2:8" x14ac:dyDescent="0.25">
      <c r="B12" s="25"/>
      <c r="C12" s="26"/>
      <c r="D12" s="27"/>
    </row>
    <row r="13" spans="2:8" x14ac:dyDescent="0.25">
      <c r="B13" s="25"/>
      <c r="C13" s="26"/>
      <c r="D13" s="27"/>
    </row>
    <row r="14" spans="2:8" x14ac:dyDescent="0.25">
      <c r="B14" s="25"/>
      <c r="C14" s="26"/>
      <c r="D14" s="27"/>
    </row>
    <row r="15" spans="2:8" x14ac:dyDescent="0.25">
      <c r="B15" s="25"/>
      <c r="C15" s="26"/>
      <c r="D15" s="27"/>
    </row>
    <row r="16" spans="2:8" x14ac:dyDescent="0.25">
      <c r="B16" s="25"/>
      <c r="C16" s="26"/>
      <c r="D16" s="27"/>
    </row>
    <row r="17" spans="2:4" x14ac:dyDescent="0.25">
      <c r="B17" s="25"/>
      <c r="C17" s="26"/>
      <c r="D17" s="27"/>
    </row>
    <row r="18" spans="2:4" x14ac:dyDescent="0.25">
      <c r="B18" s="25"/>
      <c r="C18" s="26"/>
      <c r="D18" s="27"/>
    </row>
    <row r="19" spans="2:4" x14ac:dyDescent="0.25">
      <c r="B19" s="25"/>
      <c r="C19" s="26"/>
      <c r="D19" s="27"/>
    </row>
    <row r="20" spans="2:4" x14ac:dyDescent="0.25">
      <c r="B20" s="25"/>
      <c r="C20" s="26"/>
      <c r="D20" s="27"/>
    </row>
    <row r="21" spans="2:4" x14ac:dyDescent="0.25">
      <c r="B21" s="25"/>
      <c r="C21" s="26"/>
      <c r="D21" s="27"/>
    </row>
    <row r="22" spans="2:4" x14ac:dyDescent="0.25">
      <c r="B22" s="25"/>
      <c r="C22" s="26"/>
      <c r="D22" s="27"/>
    </row>
    <row r="23" spans="2:4" x14ac:dyDescent="0.25">
      <c r="B23" s="25"/>
      <c r="C23" s="26"/>
      <c r="D23" s="27"/>
    </row>
    <row r="24" spans="2:4" x14ac:dyDescent="0.25">
      <c r="B24" s="25"/>
      <c r="C24" s="26"/>
      <c r="D24" s="27"/>
    </row>
    <row r="25" spans="2:4" x14ac:dyDescent="0.25">
      <c r="B25" s="25"/>
      <c r="C25" s="26"/>
      <c r="D25" s="27"/>
    </row>
    <row r="26" spans="2:4" x14ac:dyDescent="0.25">
      <c r="B26" s="25"/>
      <c r="C26" s="26"/>
      <c r="D26" s="27"/>
    </row>
    <row r="27" spans="2:4" x14ac:dyDescent="0.25">
      <c r="B27" s="25"/>
      <c r="C27" s="26"/>
      <c r="D27" s="27"/>
    </row>
    <row r="28" spans="2:4" x14ac:dyDescent="0.25">
      <c r="B28" s="28"/>
      <c r="C28" s="29"/>
      <c r="D28" s="30"/>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AC6A3-AEC9-4412-863A-FEEA48E59A58}">
  <dimension ref="B1:H28"/>
  <sheetViews>
    <sheetView workbookViewId="0"/>
  </sheetViews>
  <sheetFormatPr defaultRowHeight="15" x14ac:dyDescent="0.25"/>
  <cols>
    <col min="1" max="1"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124</v>
      </c>
      <c r="C2" s="32"/>
      <c r="D2" s="32"/>
      <c r="E2" s="32"/>
      <c r="F2" s="32"/>
      <c r="G2" s="32"/>
      <c r="H2" s="32"/>
    </row>
    <row r="11" spans="2:8" x14ac:dyDescent="0.25">
      <c r="B11" s="22"/>
      <c r="C11" s="23"/>
      <c r="D11" s="24"/>
    </row>
    <row r="12" spans="2:8" x14ac:dyDescent="0.25">
      <c r="B12" s="25"/>
      <c r="C12" s="26"/>
      <c r="D12" s="27"/>
    </row>
    <row r="13" spans="2:8" x14ac:dyDescent="0.25">
      <c r="B13" s="25"/>
      <c r="C13" s="26"/>
      <c r="D13" s="27"/>
    </row>
    <row r="14" spans="2:8" x14ac:dyDescent="0.25">
      <c r="B14" s="25"/>
      <c r="C14" s="26"/>
      <c r="D14" s="27"/>
    </row>
    <row r="15" spans="2:8" x14ac:dyDescent="0.25">
      <c r="B15" s="25"/>
      <c r="C15" s="26"/>
      <c r="D15" s="27"/>
    </row>
    <row r="16" spans="2:8" x14ac:dyDescent="0.25">
      <c r="B16" s="25"/>
      <c r="C16" s="26"/>
      <c r="D16" s="27"/>
    </row>
    <row r="17" spans="2:4" x14ac:dyDescent="0.25">
      <c r="B17" s="25"/>
      <c r="C17" s="26"/>
      <c r="D17" s="27"/>
    </row>
    <row r="18" spans="2:4" x14ac:dyDescent="0.25">
      <c r="B18" s="25"/>
      <c r="C18" s="26"/>
      <c r="D18" s="27"/>
    </row>
    <row r="19" spans="2:4" x14ac:dyDescent="0.25">
      <c r="B19" s="25"/>
      <c r="C19" s="26"/>
      <c r="D19" s="27"/>
    </row>
    <row r="20" spans="2:4" x14ac:dyDescent="0.25">
      <c r="B20" s="25"/>
      <c r="C20" s="26"/>
      <c r="D20" s="27"/>
    </row>
    <row r="21" spans="2:4" x14ac:dyDescent="0.25">
      <c r="B21" s="25"/>
      <c r="C21" s="26"/>
      <c r="D21" s="27"/>
    </row>
    <row r="22" spans="2:4" x14ac:dyDescent="0.25">
      <c r="B22" s="25"/>
      <c r="C22" s="26"/>
      <c r="D22" s="27"/>
    </row>
    <row r="23" spans="2:4" x14ac:dyDescent="0.25">
      <c r="B23" s="25"/>
      <c r="C23" s="26"/>
      <c r="D23" s="27"/>
    </row>
    <row r="24" spans="2:4" x14ac:dyDescent="0.25">
      <c r="B24" s="25"/>
      <c r="C24" s="26"/>
      <c r="D24" s="27"/>
    </row>
    <row r="25" spans="2:4" x14ac:dyDescent="0.25">
      <c r="B25" s="25"/>
      <c r="C25" s="26"/>
      <c r="D25" s="27"/>
    </row>
    <row r="26" spans="2:4" x14ac:dyDescent="0.25">
      <c r="B26" s="25"/>
      <c r="C26" s="26"/>
      <c r="D26" s="27"/>
    </row>
    <row r="27" spans="2:4" x14ac:dyDescent="0.25">
      <c r="B27" s="25"/>
      <c r="C27" s="26"/>
      <c r="D27" s="27"/>
    </row>
    <row r="28" spans="2:4" x14ac:dyDescent="0.25">
      <c r="B28" s="28"/>
      <c r="C28" s="29"/>
      <c r="D28" s="30"/>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1B63-0536-4C67-A7A9-2D8AEDA173FF}">
  <dimension ref="B1:H28"/>
  <sheetViews>
    <sheetView workbookViewId="0"/>
  </sheetViews>
  <sheetFormatPr defaultRowHeight="15" x14ac:dyDescent="0.25"/>
  <cols>
    <col min="1" max="1"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125</v>
      </c>
      <c r="C2" s="32"/>
      <c r="D2" s="32"/>
      <c r="E2" s="32"/>
      <c r="F2" s="32"/>
      <c r="G2" s="32"/>
      <c r="H2" s="32"/>
    </row>
    <row r="11" spans="2:8" x14ac:dyDescent="0.25">
      <c r="B11" s="22"/>
      <c r="C11" s="23"/>
      <c r="D11" s="24"/>
    </row>
    <row r="12" spans="2:8" x14ac:dyDescent="0.25">
      <c r="B12" s="25"/>
      <c r="C12" s="26"/>
      <c r="D12" s="27"/>
    </row>
    <row r="13" spans="2:8" x14ac:dyDescent="0.25">
      <c r="B13" s="25"/>
      <c r="C13" s="26"/>
      <c r="D13" s="27"/>
    </row>
    <row r="14" spans="2:8" x14ac:dyDescent="0.25">
      <c r="B14" s="25"/>
      <c r="C14" s="26"/>
      <c r="D14" s="27"/>
    </row>
    <row r="15" spans="2:8" x14ac:dyDescent="0.25">
      <c r="B15" s="25"/>
      <c r="C15" s="26"/>
      <c r="D15" s="27"/>
    </row>
    <row r="16" spans="2:8" x14ac:dyDescent="0.25">
      <c r="B16" s="25"/>
      <c r="C16" s="26"/>
      <c r="D16" s="27"/>
    </row>
    <row r="17" spans="2:4" x14ac:dyDescent="0.25">
      <c r="B17" s="25"/>
      <c r="C17" s="26"/>
      <c r="D17" s="27"/>
    </row>
    <row r="18" spans="2:4" x14ac:dyDescent="0.25">
      <c r="B18" s="25"/>
      <c r="C18" s="26"/>
      <c r="D18" s="27"/>
    </row>
    <row r="19" spans="2:4" x14ac:dyDescent="0.25">
      <c r="B19" s="25"/>
      <c r="C19" s="26"/>
      <c r="D19" s="27"/>
    </row>
    <row r="20" spans="2:4" x14ac:dyDescent="0.25">
      <c r="B20" s="25"/>
      <c r="C20" s="26"/>
      <c r="D20" s="27"/>
    </row>
    <row r="21" spans="2:4" x14ac:dyDescent="0.25">
      <c r="B21" s="25"/>
      <c r="C21" s="26"/>
      <c r="D21" s="27"/>
    </row>
    <row r="22" spans="2:4" x14ac:dyDescent="0.25">
      <c r="B22" s="25"/>
      <c r="C22" s="26"/>
      <c r="D22" s="27"/>
    </row>
    <row r="23" spans="2:4" x14ac:dyDescent="0.25">
      <c r="B23" s="25"/>
      <c r="C23" s="26"/>
      <c r="D23" s="27"/>
    </row>
    <row r="24" spans="2:4" x14ac:dyDescent="0.25">
      <c r="B24" s="25"/>
      <c r="C24" s="26"/>
      <c r="D24" s="27"/>
    </row>
    <row r="25" spans="2:4" x14ac:dyDescent="0.25">
      <c r="B25" s="25"/>
      <c r="C25" s="26"/>
      <c r="D25" s="27"/>
    </row>
    <row r="26" spans="2:4" x14ac:dyDescent="0.25">
      <c r="B26" s="25"/>
      <c r="C26" s="26"/>
      <c r="D26" s="27"/>
    </row>
    <row r="27" spans="2:4" x14ac:dyDescent="0.25">
      <c r="B27" s="25"/>
      <c r="C27" s="26"/>
      <c r="D27" s="27"/>
    </row>
    <row r="28" spans="2:4" x14ac:dyDescent="0.25">
      <c r="B28" s="28"/>
      <c r="C28" s="29"/>
      <c r="D28" s="30"/>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91F40-1CE7-462C-99C3-AED4811D01B7}">
  <dimension ref="B1:J48"/>
  <sheetViews>
    <sheetView workbookViewId="0">
      <selection activeCell="J16" sqref="J16"/>
    </sheetView>
  </sheetViews>
  <sheetFormatPr defaultRowHeight="15" x14ac:dyDescent="0.25"/>
  <cols>
    <col min="1" max="1" width="2.7109375" customWidth="1"/>
    <col min="2" max="2" width="13.140625" bestFit="1" customWidth="1"/>
    <col min="3" max="3" width="10.140625" bestFit="1" customWidth="1"/>
    <col min="4" max="4" width="15" bestFit="1" customWidth="1"/>
    <col min="5" max="5" width="14.7109375" bestFit="1" customWidth="1"/>
    <col min="6" max="6" width="17.5703125" bestFit="1" customWidth="1"/>
    <col min="7" max="7" width="17.85546875" bestFit="1" customWidth="1"/>
    <col min="8" max="8" width="16.5703125" bestFit="1" customWidth="1"/>
    <col min="9" max="9" width="22.28515625" bestFit="1" customWidth="1"/>
    <col min="10" max="10" width="20.140625" bestFit="1" customWidth="1"/>
  </cols>
  <sheetData>
    <row r="1" spans="2:10" s="31" customFormat="1" ht="18.75" x14ac:dyDescent="0.3">
      <c r="B1" s="32" t="str">
        <f>Setup!C4</f>
        <v>Custom Table Producers Ltd.</v>
      </c>
      <c r="C1" s="32"/>
      <c r="D1" s="32"/>
      <c r="E1" s="32"/>
      <c r="F1" s="32"/>
      <c r="G1" s="32"/>
      <c r="H1" s="32"/>
    </row>
    <row r="2" spans="2:10" s="31" customFormat="1" ht="18.75" x14ac:dyDescent="0.3">
      <c r="B2" s="32" t="s">
        <v>142</v>
      </c>
      <c r="C2" s="32"/>
      <c r="D2" s="32"/>
      <c r="E2" s="32"/>
      <c r="F2" s="32"/>
      <c r="G2" s="32"/>
      <c r="H2" s="32"/>
    </row>
    <row r="11" spans="2:10" x14ac:dyDescent="0.25">
      <c r="B11" s="33" t="s">
        <v>139</v>
      </c>
      <c r="C11" s="33" t="s">
        <v>140</v>
      </c>
      <c r="D11" s="33" t="s">
        <v>141</v>
      </c>
      <c r="E11" t="s">
        <v>227</v>
      </c>
      <c r="F11" t="s">
        <v>228</v>
      </c>
      <c r="G11" t="s">
        <v>229</v>
      </c>
      <c r="H11" t="s">
        <v>230</v>
      </c>
      <c r="I11" t="s">
        <v>231</v>
      </c>
      <c r="J11" t="s">
        <v>232</v>
      </c>
    </row>
    <row r="12" spans="2:10" x14ac:dyDescent="0.25">
      <c r="B12">
        <v>2019</v>
      </c>
      <c r="C12">
        <v>1</v>
      </c>
      <c r="D12" t="s">
        <v>127</v>
      </c>
      <c r="E12" s="35">
        <v>43466</v>
      </c>
      <c r="F12" s="35">
        <v>43496</v>
      </c>
      <c r="G12" s="35">
        <v>43496</v>
      </c>
      <c r="H12" s="35">
        <v>43466</v>
      </c>
      <c r="I12" s="35"/>
      <c r="J12" s="35"/>
    </row>
    <row r="13" spans="2:10" x14ac:dyDescent="0.25">
      <c r="D13" t="s">
        <v>128</v>
      </c>
      <c r="E13" s="35">
        <v>43466</v>
      </c>
      <c r="F13" s="35">
        <v>43524</v>
      </c>
      <c r="G13" s="35">
        <v>43524</v>
      </c>
      <c r="H13" s="35">
        <v>43466</v>
      </c>
      <c r="I13" s="35">
        <v>43496</v>
      </c>
      <c r="J13" s="35"/>
    </row>
    <row r="14" spans="2:10" x14ac:dyDescent="0.25">
      <c r="D14" t="s">
        <v>129</v>
      </c>
      <c r="E14" s="35">
        <v>43466</v>
      </c>
      <c r="F14" s="35">
        <v>43555</v>
      </c>
      <c r="G14" s="35">
        <v>43555</v>
      </c>
      <c r="H14" s="35">
        <v>43466</v>
      </c>
      <c r="I14" s="35">
        <v>43524</v>
      </c>
      <c r="J14" s="35"/>
    </row>
    <row r="15" spans="2:10" x14ac:dyDescent="0.25">
      <c r="C15">
        <v>2</v>
      </c>
      <c r="D15" t="s">
        <v>130</v>
      </c>
      <c r="E15" s="35">
        <v>43466</v>
      </c>
      <c r="F15" s="35">
        <v>43585</v>
      </c>
      <c r="G15" s="35">
        <v>43585</v>
      </c>
      <c r="H15" s="35">
        <v>43466</v>
      </c>
      <c r="I15" s="35">
        <v>43555</v>
      </c>
      <c r="J15" s="35"/>
    </row>
    <row r="16" spans="2:10" x14ac:dyDescent="0.25">
      <c r="D16" t="s">
        <v>131</v>
      </c>
      <c r="E16" s="35">
        <v>43466</v>
      </c>
      <c r="F16" s="35">
        <v>43616</v>
      </c>
      <c r="G16" s="35">
        <v>43616</v>
      </c>
      <c r="H16" s="35">
        <v>43466</v>
      </c>
      <c r="I16" s="35">
        <v>43585</v>
      </c>
      <c r="J16" s="35"/>
    </row>
    <row r="17" spans="2:10" x14ac:dyDescent="0.25">
      <c r="D17" t="s">
        <v>132</v>
      </c>
      <c r="E17" s="35">
        <v>43466</v>
      </c>
      <c r="F17" s="35">
        <v>43646</v>
      </c>
      <c r="G17" s="35">
        <v>43646</v>
      </c>
      <c r="H17" s="35">
        <v>43466</v>
      </c>
      <c r="I17" s="35">
        <v>43616</v>
      </c>
      <c r="J17" s="35"/>
    </row>
    <row r="18" spans="2:10" x14ac:dyDescent="0.25">
      <c r="C18">
        <v>3</v>
      </c>
      <c r="D18" t="s">
        <v>133</v>
      </c>
      <c r="E18" s="35">
        <v>43466</v>
      </c>
      <c r="F18" s="35">
        <v>43677</v>
      </c>
      <c r="G18" s="35">
        <v>43677</v>
      </c>
      <c r="H18" s="35">
        <v>43466</v>
      </c>
      <c r="I18" s="35">
        <v>43646</v>
      </c>
      <c r="J18" s="35"/>
    </row>
    <row r="19" spans="2:10" x14ac:dyDescent="0.25">
      <c r="D19" t="s">
        <v>134</v>
      </c>
      <c r="E19" s="35">
        <v>43466</v>
      </c>
      <c r="F19" s="35">
        <v>43708</v>
      </c>
      <c r="G19" s="35">
        <v>43708</v>
      </c>
      <c r="H19" s="35">
        <v>43466</v>
      </c>
      <c r="I19" s="35">
        <v>43677</v>
      </c>
      <c r="J19" s="35"/>
    </row>
    <row r="20" spans="2:10" x14ac:dyDescent="0.25">
      <c r="D20" t="s">
        <v>135</v>
      </c>
      <c r="E20" s="35">
        <v>43466</v>
      </c>
      <c r="F20" s="35">
        <v>43738</v>
      </c>
      <c r="G20" s="35">
        <v>43738</v>
      </c>
      <c r="H20" s="35">
        <v>43466</v>
      </c>
      <c r="I20" s="35">
        <v>43708</v>
      </c>
      <c r="J20" s="35"/>
    </row>
    <row r="21" spans="2:10" x14ac:dyDescent="0.25">
      <c r="C21">
        <v>4</v>
      </c>
      <c r="D21" t="s">
        <v>136</v>
      </c>
      <c r="E21" s="35">
        <v>43466</v>
      </c>
      <c r="F21" s="35">
        <v>43769</v>
      </c>
      <c r="G21" s="35">
        <v>43769</v>
      </c>
      <c r="H21" s="35">
        <v>43466</v>
      </c>
      <c r="I21" s="35">
        <v>43738</v>
      </c>
      <c r="J21" s="35"/>
    </row>
    <row r="22" spans="2:10" x14ac:dyDescent="0.25">
      <c r="D22" t="s">
        <v>137</v>
      </c>
      <c r="E22" s="35">
        <v>43466</v>
      </c>
      <c r="F22" s="35">
        <v>43799</v>
      </c>
      <c r="G22" s="35">
        <v>43799</v>
      </c>
      <c r="H22" s="35">
        <v>43466</v>
      </c>
      <c r="I22" s="35">
        <v>43769</v>
      </c>
      <c r="J22" s="35"/>
    </row>
    <row r="23" spans="2:10" x14ac:dyDescent="0.25">
      <c r="D23" t="s">
        <v>138</v>
      </c>
      <c r="E23" s="35">
        <v>43466</v>
      </c>
      <c r="F23" s="35">
        <v>43830</v>
      </c>
      <c r="G23" s="35">
        <v>43830</v>
      </c>
      <c r="H23" s="35">
        <v>43466</v>
      </c>
      <c r="I23" s="35">
        <v>43799</v>
      </c>
      <c r="J23" s="35"/>
    </row>
    <row r="24" spans="2:10" x14ac:dyDescent="0.25">
      <c r="B24">
        <v>2020</v>
      </c>
      <c r="C24">
        <v>1</v>
      </c>
      <c r="D24" t="s">
        <v>127</v>
      </c>
      <c r="E24" s="35">
        <v>43466</v>
      </c>
      <c r="F24" s="35">
        <v>43861</v>
      </c>
      <c r="G24" s="35">
        <v>43861</v>
      </c>
      <c r="H24" s="35">
        <v>43831</v>
      </c>
      <c r="I24" s="35">
        <v>43830</v>
      </c>
      <c r="J24" s="35">
        <v>43830</v>
      </c>
    </row>
    <row r="25" spans="2:10" x14ac:dyDescent="0.25">
      <c r="D25" t="s">
        <v>128</v>
      </c>
      <c r="E25" s="35">
        <v>43466</v>
      </c>
      <c r="F25" s="35">
        <v>43890</v>
      </c>
      <c r="G25" s="35">
        <v>43890</v>
      </c>
      <c r="H25" s="35">
        <v>43831</v>
      </c>
      <c r="I25" s="35">
        <v>43861</v>
      </c>
      <c r="J25" s="35">
        <v>43830</v>
      </c>
    </row>
    <row r="26" spans="2:10" x14ac:dyDescent="0.25">
      <c r="D26" t="s">
        <v>129</v>
      </c>
      <c r="E26" s="35">
        <v>43466</v>
      </c>
      <c r="F26" s="35">
        <v>43921</v>
      </c>
      <c r="G26" s="35">
        <v>43921</v>
      </c>
      <c r="H26" s="35">
        <v>43831</v>
      </c>
      <c r="I26" s="35">
        <v>43890</v>
      </c>
      <c r="J26" s="35">
        <v>43830</v>
      </c>
    </row>
    <row r="27" spans="2:10" x14ac:dyDescent="0.25">
      <c r="C27">
        <v>2</v>
      </c>
      <c r="D27" t="s">
        <v>130</v>
      </c>
      <c r="E27" s="35">
        <v>43466</v>
      </c>
      <c r="F27" s="35">
        <v>43951</v>
      </c>
      <c r="G27" s="35">
        <v>43951</v>
      </c>
      <c r="H27" s="35">
        <v>43831</v>
      </c>
      <c r="I27" s="35">
        <v>43921</v>
      </c>
      <c r="J27" s="35">
        <v>43830</v>
      </c>
    </row>
    <row r="28" spans="2:10" x14ac:dyDescent="0.25">
      <c r="D28" t="s">
        <v>131</v>
      </c>
      <c r="E28" s="35">
        <v>43466</v>
      </c>
      <c r="F28" s="35">
        <v>43982</v>
      </c>
      <c r="G28" s="35">
        <v>43982</v>
      </c>
      <c r="H28" s="35">
        <v>43831</v>
      </c>
      <c r="I28" s="35">
        <v>43951</v>
      </c>
      <c r="J28" s="35">
        <v>43830</v>
      </c>
    </row>
    <row r="29" spans="2:10" x14ac:dyDescent="0.25">
      <c r="D29" t="s">
        <v>132</v>
      </c>
      <c r="E29" s="35">
        <v>43466</v>
      </c>
      <c r="F29" s="35">
        <v>44012</v>
      </c>
      <c r="G29" s="35">
        <v>44012</v>
      </c>
      <c r="H29" s="35">
        <v>43831</v>
      </c>
      <c r="I29" s="35">
        <v>43982</v>
      </c>
      <c r="J29" s="35">
        <v>43830</v>
      </c>
    </row>
    <row r="30" spans="2:10" x14ac:dyDescent="0.25">
      <c r="C30">
        <v>3</v>
      </c>
      <c r="D30" t="s">
        <v>133</v>
      </c>
      <c r="E30" s="35">
        <v>43466</v>
      </c>
      <c r="F30" s="35">
        <v>44043</v>
      </c>
      <c r="G30" s="35">
        <v>44043</v>
      </c>
      <c r="H30" s="35">
        <v>43831</v>
      </c>
      <c r="I30" s="35">
        <v>44012</v>
      </c>
      <c r="J30" s="35">
        <v>43830</v>
      </c>
    </row>
    <row r="31" spans="2:10" x14ac:dyDescent="0.25">
      <c r="D31" t="s">
        <v>134</v>
      </c>
      <c r="E31" s="35">
        <v>43466</v>
      </c>
      <c r="F31" s="35">
        <v>44074</v>
      </c>
      <c r="G31" s="35">
        <v>44074</v>
      </c>
      <c r="H31" s="35">
        <v>43831</v>
      </c>
      <c r="I31" s="35">
        <v>44043</v>
      </c>
      <c r="J31" s="35">
        <v>43830</v>
      </c>
    </row>
    <row r="32" spans="2:10" x14ac:dyDescent="0.25">
      <c r="D32" t="s">
        <v>135</v>
      </c>
      <c r="E32" s="35">
        <v>43466</v>
      </c>
      <c r="F32" s="35">
        <v>44104</v>
      </c>
      <c r="G32" s="35">
        <v>44104</v>
      </c>
      <c r="H32" s="35">
        <v>43831</v>
      </c>
      <c r="I32" s="35">
        <v>44074</v>
      </c>
      <c r="J32" s="35">
        <v>43830</v>
      </c>
    </row>
    <row r="33" spans="2:10" x14ac:dyDescent="0.25">
      <c r="C33">
        <v>4</v>
      </c>
      <c r="D33" t="s">
        <v>136</v>
      </c>
      <c r="E33" s="35">
        <v>43466</v>
      </c>
      <c r="F33" s="35">
        <v>44135</v>
      </c>
      <c r="G33" s="35">
        <v>44135</v>
      </c>
      <c r="H33" s="35">
        <v>43831</v>
      </c>
      <c r="I33" s="35">
        <v>44104</v>
      </c>
      <c r="J33" s="35">
        <v>43830</v>
      </c>
    </row>
    <row r="34" spans="2:10" x14ac:dyDescent="0.25">
      <c r="D34" t="s">
        <v>137</v>
      </c>
      <c r="E34" s="35">
        <v>43466</v>
      </c>
      <c r="F34" s="35">
        <v>44165</v>
      </c>
      <c r="G34" s="35">
        <v>44165</v>
      </c>
      <c r="H34" s="35">
        <v>43831</v>
      </c>
      <c r="I34" s="35">
        <v>44135</v>
      </c>
      <c r="J34" s="35">
        <v>43830</v>
      </c>
    </row>
    <row r="35" spans="2:10" x14ac:dyDescent="0.25">
      <c r="D35" t="s">
        <v>138</v>
      </c>
      <c r="E35" s="35">
        <v>43466</v>
      </c>
      <c r="F35" s="35">
        <v>44196</v>
      </c>
      <c r="G35" s="35">
        <v>44196</v>
      </c>
      <c r="H35" s="35">
        <v>43831</v>
      </c>
      <c r="I35" s="35">
        <v>44165</v>
      </c>
      <c r="J35" s="35">
        <v>43830</v>
      </c>
    </row>
    <row r="36" spans="2:10" x14ac:dyDescent="0.25">
      <c r="B36">
        <v>2021</v>
      </c>
      <c r="C36">
        <v>1</v>
      </c>
      <c r="D36" t="s">
        <v>127</v>
      </c>
      <c r="E36" s="35">
        <v>43466</v>
      </c>
      <c r="F36" s="35">
        <v>44227</v>
      </c>
      <c r="G36" s="35">
        <v>44227</v>
      </c>
      <c r="H36" s="35">
        <v>44197</v>
      </c>
      <c r="I36" s="35">
        <v>44196</v>
      </c>
      <c r="J36" s="35">
        <v>44196</v>
      </c>
    </row>
    <row r="37" spans="2:10" x14ac:dyDescent="0.25">
      <c r="D37" t="s">
        <v>128</v>
      </c>
      <c r="E37" s="35">
        <v>43466</v>
      </c>
      <c r="F37" s="35">
        <v>44255</v>
      </c>
      <c r="G37" s="35">
        <v>44255</v>
      </c>
      <c r="H37" s="35">
        <v>44197</v>
      </c>
      <c r="I37" s="35">
        <v>44227</v>
      </c>
      <c r="J37" s="35">
        <v>44196</v>
      </c>
    </row>
    <row r="38" spans="2:10" x14ac:dyDescent="0.25">
      <c r="D38" t="s">
        <v>129</v>
      </c>
      <c r="E38" s="35">
        <v>43466</v>
      </c>
      <c r="F38" s="35">
        <v>44286</v>
      </c>
      <c r="G38" s="35">
        <v>44286</v>
      </c>
      <c r="H38" s="35">
        <v>44197</v>
      </c>
      <c r="I38" s="35">
        <v>44255</v>
      </c>
      <c r="J38" s="35">
        <v>44196</v>
      </c>
    </row>
    <row r="39" spans="2:10" x14ac:dyDescent="0.25">
      <c r="C39">
        <v>2</v>
      </c>
      <c r="D39" t="s">
        <v>130</v>
      </c>
      <c r="E39" s="35">
        <v>43466</v>
      </c>
      <c r="F39" s="35">
        <v>44316</v>
      </c>
      <c r="G39" s="35">
        <v>44316</v>
      </c>
      <c r="H39" s="35">
        <v>44197</v>
      </c>
      <c r="I39" s="35">
        <v>44286</v>
      </c>
      <c r="J39" s="35">
        <v>44196</v>
      </c>
    </row>
    <row r="40" spans="2:10" x14ac:dyDescent="0.25">
      <c r="D40" t="s">
        <v>131</v>
      </c>
      <c r="E40" s="35">
        <v>43466</v>
      </c>
      <c r="F40" s="35">
        <v>44347</v>
      </c>
      <c r="G40" s="35">
        <v>44347</v>
      </c>
      <c r="H40" s="35">
        <v>44197</v>
      </c>
      <c r="I40" s="35">
        <v>44316</v>
      </c>
      <c r="J40" s="35">
        <v>44196</v>
      </c>
    </row>
    <row r="41" spans="2:10" x14ac:dyDescent="0.25">
      <c r="D41" t="s">
        <v>132</v>
      </c>
      <c r="E41" s="35">
        <v>43466</v>
      </c>
      <c r="F41" s="35">
        <v>44377</v>
      </c>
      <c r="G41" s="35">
        <v>44377</v>
      </c>
      <c r="H41" s="35">
        <v>44197</v>
      </c>
      <c r="I41" s="35">
        <v>44347</v>
      </c>
      <c r="J41" s="35">
        <v>44196</v>
      </c>
    </row>
    <row r="42" spans="2:10" x14ac:dyDescent="0.25">
      <c r="C42">
        <v>3</v>
      </c>
      <c r="D42" t="s">
        <v>133</v>
      </c>
      <c r="E42" s="35">
        <v>43466</v>
      </c>
      <c r="F42" s="35">
        <v>44408</v>
      </c>
      <c r="G42" s="35">
        <v>44408</v>
      </c>
      <c r="H42" s="35">
        <v>44197</v>
      </c>
      <c r="I42" s="35">
        <v>44377</v>
      </c>
      <c r="J42" s="35">
        <v>44196</v>
      </c>
    </row>
    <row r="43" spans="2:10" x14ac:dyDescent="0.25">
      <c r="D43" t="s">
        <v>134</v>
      </c>
      <c r="E43" s="35">
        <v>43466</v>
      </c>
      <c r="F43" s="35">
        <v>44439</v>
      </c>
      <c r="G43" s="35">
        <v>44439</v>
      </c>
      <c r="H43" s="35">
        <v>44197</v>
      </c>
      <c r="I43" s="35">
        <v>44408</v>
      </c>
      <c r="J43" s="35">
        <v>44196</v>
      </c>
    </row>
    <row r="44" spans="2:10" x14ac:dyDescent="0.25">
      <c r="D44" t="s">
        <v>135</v>
      </c>
      <c r="E44" s="35">
        <v>43466</v>
      </c>
      <c r="F44" s="35">
        <v>44469</v>
      </c>
      <c r="G44" s="35">
        <v>44469</v>
      </c>
      <c r="H44" s="35">
        <v>44197</v>
      </c>
      <c r="I44" s="35">
        <v>44439</v>
      </c>
      <c r="J44" s="35">
        <v>44196</v>
      </c>
    </row>
    <row r="45" spans="2:10" x14ac:dyDescent="0.25">
      <c r="C45">
        <v>4</v>
      </c>
      <c r="D45" t="s">
        <v>136</v>
      </c>
      <c r="E45" s="35">
        <v>43466</v>
      </c>
      <c r="F45" s="35">
        <v>44500</v>
      </c>
      <c r="G45" s="35">
        <v>44500</v>
      </c>
      <c r="H45" s="35">
        <v>44197</v>
      </c>
      <c r="I45" s="35">
        <v>44469</v>
      </c>
      <c r="J45" s="35">
        <v>44196</v>
      </c>
    </row>
    <row r="46" spans="2:10" x14ac:dyDescent="0.25">
      <c r="D46" t="s">
        <v>137</v>
      </c>
      <c r="E46" s="35">
        <v>43466</v>
      </c>
      <c r="F46" s="35">
        <v>44530</v>
      </c>
      <c r="G46" s="35">
        <v>44530</v>
      </c>
      <c r="H46" s="35">
        <v>44197</v>
      </c>
      <c r="I46" s="35">
        <v>44500</v>
      </c>
      <c r="J46" s="35">
        <v>44196</v>
      </c>
    </row>
    <row r="47" spans="2:10" x14ac:dyDescent="0.25">
      <c r="D47" t="s">
        <v>138</v>
      </c>
      <c r="E47" s="35">
        <v>43466</v>
      </c>
      <c r="F47" s="35">
        <v>44561</v>
      </c>
      <c r="G47" s="35">
        <v>44561</v>
      </c>
      <c r="H47" s="35">
        <v>44197</v>
      </c>
      <c r="I47" s="35">
        <v>44530</v>
      </c>
      <c r="J47" s="35">
        <v>44196</v>
      </c>
    </row>
    <row r="48" spans="2:10" x14ac:dyDescent="0.25">
      <c r="B48" t="s">
        <v>126</v>
      </c>
      <c r="E48" s="35">
        <v>43466</v>
      </c>
      <c r="F48" s="35">
        <v>44561</v>
      </c>
      <c r="G48" s="35">
        <v>44561</v>
      </c>
      <c r="H48" s="35">
        <v>43466</v>
      </c>
      <c r="I48" s="35"/>
      <c r="J48" s="35"/>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8616-E6F2-489C-911D-BA1620B840A6}">
  <dimension ref="B1:J56"/>
  <sheetViews>
    <sheetView topLeftCell="A3" workbookViewId="0">
      <selection activeCell="J15" sqref="J15"/>
    </sheetView>
  </sheetViews>
  <sheetFormatPr defaultRowHeight="15" x14ac:dyDescent="0.25"/>
  <cols>
    <col min="1" max="1" width="2.7109375" customWidth="1"/>
    <col min="2" max="2" width="12.5703125" bestFit="1" customWidth="1"/>
    <col min="3" max="3" width="22.85546875" bestFit="1" customWidth="1"/>
    <col min="4" max="4" width="23.85546875" bestFit="1" customWidth="1"/>
    <col min="5" max="5" width="22.42578125" bestFit="1" customWidth="1"/>
    <col min="6" max="6" width="15.5703125" bestFit="1" customWidth="1"/>
    <col min="7" max="7" width="16.5703125" bestFit="1" customWidth="1"/>
    <col min="8" max="8" width="17.85546875" bestFit="1" customWidth="1"/>
    <col min="9" max="9" width="18.85546875" bestFit="1" customWidth="1"/>
    <col min="10" max="10" width="22.42578125" bestFit="1" customWidth="1"/>
  </cols>
  <sheetData>
    <row r="1" spans="2:10" s="31" customFormat="1" ht="18.75" x14ac:dyDescent="0.3">
      <c r="B1" s="32" t="str">
        <f>Setup!C4</f>
        <v>Custom Table Producers Ltd.</v>
      </c>
      <c r="C1" s="32"/>
      <c r="D1" s="32"/>
      <c r="E1" s="32"/>
      <c r="F1" s="32"/>
      <c r="G1" s="32"/>
      <c r="H1" s="32"/>
    </row>
    <row r="2" spans="2:10" s="31" customFormat="1" ht="18.75" x14ac:dyDescent="0.3">
      <c r="B2" s="32" t="s">
        <v>143</v>
      </c>
      <c r="C2" s="32"/>
      <c r="D2" s="32"/>
      <c r="E2" s="32"/>
      <c r="F2" s="32"/>
      <c r="G2" s="32"/>
      <c r="H2" s="32"/>
    </row>
    <row r="11" spans="2:10" x14ac:dyDescent="0.25">
      <c r="B11" s="33" t="s">
        <v>12</v>
      </c>
      <c r="C11" s="33" t="s">
        <v>7</v>
      </c>
      <c r="D11" s="33" t="s">
        <v>8</v>
      </c>
      <c r="E11" s="33" t="s">
        <v>6</v>
      </c>
      <c r="F11" t="s">
        <v>159</v>
      </c>
      <c r="G11" t="s">
        <v>233</v>
      </c>
      <c r="H11" t="s">
        <v>237</v>
      </c>
      <c r="I11" t="s">
        <v>238</v>
      </c>
      <c r="J11" t="s">
        <v>239</v>
      </c>
    </row>
    <row r="12" spans="2:10" x14ac:dyDescent="0.25">
      <c r="B12" t="s">
        <v>144</v>
      </c>
      <c r="C12" t="s">
        <v>15</v>
      </c>
      <c r="D12" t="s">
        <v>16</v>
      </c>
      <c r="E12" t="s">
        <v>14</v>
      </c>
      <c r="F12" s="34">
        <v>21262.36</v>
      </c>
      <c r="G12" s="39" t="s">
        <v>144</v>
      </c>
      <c r="H12" s="39" t="s">
        <v>15</v>
      </c>
      <c r="I12" s="39" t="s">
        <v>16</v>
      </c>
      <c r="J12" s="39" t="s">
        <v>14</v>
      </c>
    </row>
    <row r="13" spans="2:10" x14ac:dyDescent="0.25">
      <c r="E13" t="s">
        <v>18</v>
      </c>
      <c r="F13" s="34">
        <v>11350</v>
      </c>
      <c r="G13" s="39" t="s">
        <v>144</v>
      </c>
      <c r="H13" s="39" t="s">
        <v>15</v>
      </c>
      <c r="I13" s="39" t="s">
        <v>16</v>
      </c>
      <c r="J13" s="39" t="s">
        <v>18</v>
      </c>
    </row>
    <row r="14" spans="2:10" x14ac:dyDescent="0.25">
      <c r="E14" t="s">
        <v>263</v>
      </c>
      <c r="F14" s="34">
        <v>-5499</v>
      </c>
      <c r="G14" s="39" t="s">
        <v>144</v>
      </c>
      <c r="H14" s="39" t="s">
        <v>15</v>
      </c>
      <c r="I14" s="39" t="s">
        <v>16</v>
      </c>
      <c r="J14" s="39" t="s">
        <v>263</v>
      </c>
    </row>
    <row r="15" spans="2:10" x14ac:dyDescent="0.25">
      <c r="E15" t="s">
        <v>20</v>
      </c>
      <c r="F15" s="34">
        <v>10535.6</v>
      </c>
      <c r="G15" s="39" t="s">
        <v>144</v>
      </c>
      <c r="H15" s="39" t="s">
        <v>15</v>
      </c>
      <c r="I15" s="39" t="s">
        <v>16</v>
      </c>
      <c r="J15" s="39" t="s">
        <v>20</v>
      </c>
    </row>
    <row r="16" spans="2:10" x14ac:dyDescent="0.25">
      <c r="D16" t="s">
        <v>146</v>
      </c>
      <c r="F16" s="34">
        <v>37648.959999999999</v>
      </c>
      <c r="G16" s="39" t="s">
        <v>144</v>
      </c>
      <c r="H16" s="39" t="s">
        <v>15</v>
      </c>
      <c r="I16" s="39" t="s">
        <v>16</v>
      </c>
      <c r="J16" s="39" t="s">
        <v>236</v>
      </c>
    </row>
    <row r="17" spans="3:10" x14ac:dyDescent="0.25">
      <c r="D17" t="s">
        <v>23</v>
      </c>
      <c r="E17" t="s">
        <v>22</v>
      </c>
      <c r="F17" s="34">
        <v>100000</v>
      </c>
      <c r="G17" s="39" t="s">
        <v>144</v>
      </c>
      <c r="H17" s="39" t="s">
        <v>15</v>
      </c>
      <c r="I17" s="39" t="s">
        <v>23</v>
      </c>
      <c r="J17" s="39" t="s">
        <v>22</v>
      </c>
    </row>
    <row r="18" spans="3:10" x14ac:dyDescent="0.25">
      <c r="E18" t="s">
        <v>25</v>
      </c>
      <c r="F18" s="34">
        <v>-48341</v>
      </c>
      <c r="G18" s="39" t="s">
        <v>144</v>
      </c>
      <c r="H18" s="39" t="s">
        <v>15</v>
      </c>
      <c r="I18" s="39" t="s">
        <v>23</v>
      </c>
      <c r="J18" s="39" t="s">
        <v>25</v>
      </c>
    </row>
    <row r="19" spans="3:10" x14ac:dyDescent="0.25">
      <c r="E19" t="s">
        <v>27</v>
      </c>
      <c r="F19" s="34">
        <v>25000</v>
      </c>
      <c r="G19" s="39" t="s">
        <v>144</v>
      </c>
      <c r="H19" s="39" t="s">
        <v>15</v>
      </c>
      <c r="I19" s="39" t="s">
        <v>23</v>
      </c>
      <c r="J19" s="39" t="s">
        <v>27</v>
      </c>
    </row>
    <row r="20" spans="3:10" x14ac:dyDescent="0.25">
      <c r="E20" t="s">
        <v>28</v>
      </c>
      <c r="F20" s="34">
        <v>-19949</v>
      </c>
      <c r="G20" s="39" t="s">
        <v>144</v>
      </c>
      <c r="H20" s="39" t="s">
        <v>15</v>
      </c>
      <c r="I20" s="39" t="s">
        <v>23</v>
      </c>
      <c r="J20" s="39" t="s">
        <v>28</v>
      </c>
    </row>
    <row r="21" spans="3:10" x14ac:dyDescent="0.25">
      <c r="D21" t="s">
        <v>147</v>
      </c>
      <c r="F21" s="34">
        <v>56710</v>
      </c>
      <c r="G21" s="39" t="s">
        <v>144</v>
      </c>
      <c r="H21" s="39" t="s">
        <v>15</v>
      </c>
      <c r="I21" s="39" t="s">
        <v>23</v>
      </c>
      <c r="J21" s="39" t="s">
        <v>236</v>
      </c>
    </row>
    <row r="22" spans="3:10" x14ac:dyDescent="0.25">
      <c r="D22" t="s">
        <v>30</v>
      </c>
      <c r="E22" t="s">
        <v>29</v>
      </c>
      <c r="F22" s="34"/>
      <c r="G22" s="39" t="s">
        <v>144</v>
      </c>
      <c r="H22" s="39" t="s">
        <v>15</v>
      </c>
      <c r="I22" s="39" t="s">
        <v>30</v>
      </c>
      <c r="J22" s="39" t="s">
        <v>29</v>
      </c>
    </row>
    <row r="23" spans="3:10" x14ac:dyDescent="0.25">
      <c r="E23" t="s">
        <v>31</v>
      </c>
      <c r="F23" s="34"/>
      <c r="G23" s="39" t="s">
        <v>144</v>
      </c>
      <c r="H23" s="39" t="s">
        <v>15</v>
      </c>
      <c r="I23" s="39" t="s">
        <v>30</v>
      </c>
      <c r="J23" s="39" t="s">
        <v>31</v>
      </c>
    </row>
    <row r="24" spans="3:10" x14ac:dyDescent="0.25">
      <c r="D24" t="s">
        <v>234</v>
      </c>
      <c r="F24" s="34"/>
      <c r="G24" s="39" t="s">
        <v>144</v>
      </c>
      <c r="H24" s="39" t="s">
        <v>15</v>
      </c>
      <c r="I24" s="39" t="s">
        <v>30</v>
      </c>
      <c r="J24" s="39" t="s">
        <v>236</v>
      </c>
    </row>
    <row r="25" spans="3:10" x14ac:dyDescent="0.25">
      <c r="C25" t="s">
        <v>148</v>
      </c>
      <c r="F25" s="34">
        <v>94358.96</v>
      </c>
      <c r="G25" s="39" t="s">
        <v>144</v>
      </c>
      <c r="H25" s="39" t="s">
        <v>15</v>
      </c>
      <c r="I25" s="39" t="s">
        <v>236</v>
      </c>
      <c r="J25" s="39" t="s">
        <v>236</v>
      </c>
    </row>
    <row r="26" spans="3:10" x14ac:dyDescent="0.25">
      <c r="C26" t="s">
        <v>33</v>
      </c>
      <c r="D26" t="s">
        <v>34</v>
      </c>
      <c r="E26" t="s">
        <v>32</v>
      </c>
      <c r="F26" s="34">
        <v>-12600</v>
      </c>
      <c r="G26" s="39" t="s">
        <v>144</v>
      </c>
      <c r="H26" s="39" t="s">
        <v>33</v>
      </c>
      <c r="I26" s="39" t="s">
        <v>34</v>
      </c>
      <c r="J26" s="39" t="s">
        <v>32</v>
      </c>
    </row>
    <row r="27" spans="3:10" x14ac:dyDescent="0.25">
      <c r="D27" t="s">
        <v>149</v>
      </c>
      <c r="F27" s="34">
        <v>-12600</v>
      </c>
      <c r="G27" s="39" t="s">
        <v>144</v>
      </c>
      <c r="H27" s="39" t="s">
        <v>33</v>
      </c>
      <c r="I27" s="39" t="s">
        <v>34</v>
      </c>
      <c r="J27" s="39" t="s">
        <v>32</v>
      </c>
    </row>
    <row r="28" spans="3:10" x14ac:dyDescent="0.25">
      <c r="D28" t="s">
        <v>37</v>
      </c>
      <c r="E28" t="s">
        <v>36</v>
      </c>
      <c r="F28" s="34">
        <v>-43762.27</v>
      </c>
      <c r="G28" s="39" t="s">
        <v>144</v>
      </c>
      <c r="H28" s="39" t="s">
        <v>33</v>
      </c>
      <c r="I28" s="39" t="s">
        <v>37</v>
      </c>
      <c r="J28" s="39" t="s">
        <v>36</v>
      </c>
    </row>
    <row r="29" spans="3:10" x14ac:dyDescent="0.25">
      <c r="D29" t="s">
        <v>150</v>
      </c>
      <c r="F29" s="34">
        <v>-43762.27</v>
      </c>
      <c r="G29" s="39" t="s">
        <v>144</v>
      </c>
      <c r="H29" s="39" t="s">
        <v>33</v>
      </c>
      <c r="I29" s="39" t="s">
        <v>37</v>
      </c>
      <c r="J29" s="39" t="s">
        <v>36</v>
      </c>
    </row>
    <row r="30" spans="3:10" x14ac:dyDescent="0.25">
      <c r="D30" t="s">
        <v>39</v>
      </c>
      <c r="E30" t="s">
        <v>39</v>
      </c>
      <c r="F30" s="34">
        <v>-15000</v>
      </c>
      <c r="G30" s="39" t="s">
        <v>144</v>
      </c>
      <c r="H30" s="39" t="s">
        <v>33</v>
      </c>
      <c r="I30" s="39" t="s">
        <v>39</v>
      </c>
      <c r="J30" s="39" t="s">
        <v>39</v>
      </c>
    </row>
    <row r="31" spans="3:10" x14ac:dyDescent="0.25">
      <c r="E31" t="s">
        <v>40</v>
      </c>
      <c r="F31" s="34"/>
      <c r="G31" s="39" t="s">
        <v>144</v>
      </c>
      <c r="H31" s="39" t="s">
        <v>33</v>
      </c>
      <c r="I31" s="39" t="s">
        <v>39</v>
      </c>
      <c r="J31" s="39" t="s">
        <v>40</v>
      </c>
    </row>
    <row r="32" spans="3:10" x14ac:dyDescent="0.25">
      <c r="E32" t="s">
        <v>41</v>
      </c>
      <c r="F32" s="34"/>
      <c r="G32" s="39" t="s">
        <v>144</v>
      </c>
      <c r="H32" s="39" t="s">
        <v>33</v>
      </c>
      <c r="I32" s="39" t="s">
        <v>39</v>
      </c>
      <c r="J32" s="39" t="s">
        <v>41</v>
      </c>
    </row>
    <row r="33" spans="2:10" x14ac:dyDescent="0.25">
      <c r="E33" t="s">
        <v>43</v>
      </c>
      <c r="F33" s="34"/>
      <c r="G33" s="39" t="s">
        <v>144</v>
      </c>
      <c r="H33" s="39" t="s">
        <v>33</v>
      </c>
      <c r="I33" s="39" t="s">
        <v>39</v>
      </c>
      <c r="J33" s="39" t="s">
        <v>43</v>
      </c>
    </row>
    <row r="34" spans="2:10" x14ac:dyDescent="0.25">
      <c r="D34" t="s">
        <v>151</v>
      </c>
      <c r="F34" s="34">
        <v>-15000</v>
      </c>
      <c r="G34" s="39" t="s">
        <v>144</v>
      </c>
      <c r="H34" s="39" t="s">
        <v>33</v>
      </c>
      <c r="I34" s="39" t="s">
        <v>39</v>
      </c>
      <c r="J34" s="39" t="s">
        <v>236</v>
      </c>
    </row>
    <row r="35" spans="2:10" x14ac:dyDescent="0.25">
      <c r="C35" t="s">
        <v>152</v>
      </c>
      <c r="F35" s="34">
        <v>-71362.27</v>
      </c>
      <c r="G35" s="39" t="s">
        <v>144</v>
      </c>
      <c r="H35" s="39" t="s">
        <v>33</v>
      </c>
      <c r="I35" s="39" t="s">
        <v>236</v>
      </c>
      <c r="J35" s="39" t="s">
        <v>236</v>
      </c>
    </row>
    <row r="36" spans="2:10" x14ac:dyDescent="0.25">
      <c r="B36" t="s">
        <v>153</v>
      </c>
      <c r="F36" s="34">
        <v>22996.69</v>
      </c>
      <c r="G36" s="39" t="s">
        <v>144</v>
      </c>
      <c r="H36" s="39" t="s">
        <v>236</v>
      </c>
      <c r="I36" s="39" t="s">
        <v>236</v>
      </c>
      <c r="J36" s="39" t="s">
        <v>236</v>
      </c>
    </row>
    <row r="37" spans="2:10" x14ac:dyDescent="0.25">
      <c r="B37" t="s">
        <v>145</v>
      </c>
      <c r="C37" t="s">
        <v>46</v>
      </c>
      <c r="D37" t="s">
        <v>46</v>
      </c>
      <c r="E37" t="s">
        <v>45</v>
      </c>
      <c r="F37" s="34">
        <v>-553411</v>
      </c>
      <c r="G37" s="39" t="s">
        <v>145</v>
      </c>
      <c r="H37" s="39" t="s">
        <v>46</v>
      </c>
      <c r="I37" s="39" t="s">
        <v>46</v>
      </c>
      <c r="J37" s="39" t="s">
        <v>45</v>
      </c>
    </row>
    <row r="38" spans="2:10" x14ac:dyDescent="0.25">
      <c r="D38" t="s">
        <v>154</v>
      </c>
      <c r="F38" s="34">
        <v>-553411</v>
      </c>
      <c r="G38" s="39" t="s">
        <v>145</v>
      </c>
      <c r="H38" s="39" t="s">
        <v>46</v>
      </c>
      <c r="I38" s="39" t="s">
        <v>46</v>
      </c>
      <c r="J38" s="39" t="s">
        <v>45</v>
      </c>
    </row>
    <row r="39" spans="2:10" x14ac:dyDescent="0.25">
      <c r="C39" t="s">
        <v>154</v>
      </c>
      <c r="F39" s="34">
        <v>-553411</v>
      </c>
      <c r="G39" s="39" t="s">
        <v>145</v>
      </c>
      <c r="H39" s="39" t="s">
        <v>46</v>
      </c>
      <c r="I39" s="39" t="s">
        <v>46</v>
      </c>
      <c r="J39" s="39" t="s">
        <v>45</v>
      </c>
    </row>
    <row r="40" spans="2:10" x14ac:dyDescent="0.25">
      <c r="C40" t="s">
        <v>49</v>
      </c>
      <c r="D40" t="s">
        <v>48</v>
      </c>
      <c r="E40" t="s">
        <v>48</v>
      </c>
      <c r="F40" s="34">
        <v>221364.4</v>
      </c>
      <c r="G40" s="39" t="s">
        <v>145</v>
      </c>
      <c r="H40" s="39" t="s">
        <v>49</v>
      </c>
      <c r="I40" s="39" t="s">
        <v>48</v>
      </c>
      <c r="J40" s="39" t="s">
        <v>48</v>
      </c>
    </row>
    <row r="41" spans="2:10" x14ac:dyDescent="0.25">
      <c r="D41" t="s">
        <v>155</v>
      </c>
      <c r="F41" s="34">
        <v>221364.4</v>
      </c>
      <c r="G41" s="39" t="s">
        <v>145</v>
      </c>
      <c r="H41" s="39" t="s">
        <v>49</v>
      </c>
      <c r="I41" s="39" t="s">
        <v>48</v>
      </c>
      <c r="J41" s="39" t="s">
        <v>48</v>
      </c>
    </row>
    <row r="42" spans="2:10" x14ac:dyDescent="0.25">
      <c r="D42" t="s">
        <v>51</v>
      </c>
      <c r="E42" t="s">
        <v>50</v>
      </c>
      <c r="F42" s="34">
        <v>130000</v>
      </c>
      <c r="G42" s="39" t="s">
        <v>145</v>
      </c>
      <c r="H42" s="39" t="s">
        <v>49</v>
      </c>
      <c r="I42" s="39" t="s">
        <v>51</v>
      </c>
      <c r="J42" s="39" t="s">
        <v>50</v>
      </c>
    </row>
    <row r="43" spans="2:10" x14ac:dyDescent="0.25">
      <c r="E43" t="s">
        <v>52</v>
      </c>
      <c r="F43" s="34">
        <v>68290</v>
      </c>
      <c r="G43" s="39" t="s">
        <v>145</v>
      </c>
      <c r="H43" s="39" t="s">
        <v>49</v>
      </c>
      <c r="I43" s="39" t="s">
        <v>51</v>
      </c>
      <c r="J43" s="39" t="s">
        <v>52</v>
      </c>
    </row>
    <row r="44" spans="2:10" x14ac:dyDescent="0.25">
      <c r="E44" t="s">
        <v>54</v>
      </c>
      <c r="F44" s="34">
        <v>72000</v>
      </c>
      <c r="G44" s="39" t="s">
        <v>145</v>
      </c>
      <c r="H44" s="39" t="s">
        <v>49</v>
      </c>
      <c r="I44" s="39" t="s">
        <v>51</v>
      </c>
      <c r="J44" s="39" t="s">
        <v>54</v>
      </c>
    </row>
    <row r="45" spans="2:10" x14ac:dyDescent="0.25">
      <c r="E45" t="s">
        <v>55</v>
      </c>
      <c r="F45" s="34">
        <v>6400</v>
      </c>
      <c r="G45" s="39" t="s">
        <v>145</v>
      </c>
      <c r="H45" s="39" t="s">
        <v>49</v>
      </c>
      <c r="I45" s="39" t="s">
        <v>51</v>
      </c>
      <c r="J45" s="39" t="s">
        <v>55</v>
      </c>
    </row>
    <row r="46" spans="2:10" x14ac:dyDescent="0.25">
      <c r="E46" t="s">
        <v>56</v>
      </c>
      <c r="F46" s="34">
        <v>3315</v>
      </c>
      <c r="G46" s="39" t="s">
        <v>145</v>
      </c>
      <c r="H46" s="39" t="s">
        <v>49</v>
      </c>
      <c r="I46" s="39" t="s">
        <v>51</v>
      </c>
      <c r="J46" s="39" t="s">
        <v>56</v>
      </c>
    </row>
    <row r="47" spans="2:10" x14ac:dyDescent="0.25">
      <c r="E47" t="s">
        <v>57</v>
      </c>
      <c r="F47" s="34">
        <v>13800</v>
      </c>
      <c r="G47" s="39" t="s">
        <v>145</v>
      </c>
      <c r="H47" s="39" t="s">
        <v>49</v>
      </c>
      <c r="I47" s="39" t="s">
        <v>51</v>
      </c>
      <c r="J47" s="39" t="s">
        <v>57</v>
      </c>
    </row>
    <row r="48" spans="2:10" x14ac:dyDescent="0.25">
      <c r="E48" t="s">
        <v>58</v>
      </c>
      <c r="F48" s="34">
        <v>1071</v>
      </c>
      <c r="G48" s="39" t="s">
        <v>145</v>
      </c>
      <c r="H48" s="39" t="s">
        <v>49</v>
      </c>
      <c r="I48" s="39" t="s">
        <v>51</v>
      </c>
      <c r="J48" s="39" t="s">
        <v>58</v>
      </c>
    </row>
    <row r="49" spans="2:10" x14ac:dyDescent="0.25">
      <c r="E49" t="s">
        <v>59</v>
      </c>
      <c r="F49" s="34">
        <v>8674.91</v>
      </c>
      <c r="G49" s="39" t="s">
        <v>145</v>
      </c>
      <c r="H49" s="39" t="s">
        <v>49</v>
      </c>
      <c r="I49" s="39" t="s">
        <v>51</v>
      </c>
      <c r="J49" s="39" t="s">
        <v>59</v>
      </c>
    </row>
    <row r="50" spans="2:10" x14ac:dyDescent="0.25">
      <c r="E50" t="s">
        <v>264</v>
      </c>
      <c r="F50" s="34">
        <v>5499</v>
      </c>
      <c r="G50" s="39" t="s">
        <v>145</v>
      </c>
      <c r="H50" s="39" t="s">
        <v>49</v>
      </c>
      <c r="I50" s="39" t="s">
        <v>51</v>
      </c>
      <c r="J50" s="39" t="s">
        <v>264</v>
      </c>
    </row>
    <row r="51" spans="2:10" x14ac:dyDescent="0.25">
      <c r="D51" t="s">
        <v>156</v>
      </c>
      <c r="F51" s="34">
        <v>309049.90999999997</v>
      </c>
      <c r="G51" s="39" t="s">
        <v>145</v>
      </c>
      <c r="H51" s="39" t="s">
        <v>49</v>
      </c>
      <c r="I51" s="39" t="s">
        <v>51</v>
      </c>
      <c r="J51" s="39" t="s">
        <v>236</v>
      </c>
    </row>
    <row r="52" spans="2:10" x14ac:dyDescent="0.25">
      <c r="D52" t="s">
        <v>61</v>
      </c>
      <c r="E52" t="s">
        <v>60</v>
      </c>
      <c r="F52" s="34"/>
      <c r="G52" s="39" t="s">
        <v>145</v>
      </c>
      <c r="H52" s="39" t="s">
        <v>49</v>
      </c>
      <c r="I52" s="39" t="s">
        <v>61</v>
      </c>
      <c r="J52" s="39" t="s">
        <v>60</v>
      </c>
    </row>
    <row r="53" spans="2:10" x14ac:dyDescent="0.25">
      <c r="D53" t="s">
        <v>235</v>
      </c>
      <c r="F53" s="34"/>
      <c r="G53" s="39" t="s">
        <v>145</v>
      </c>
      <c r="H53" s="39" t="s">
        <v>49</v>
      </c>
      <c r="I53" s="39" t="s">
        <v>61</v>
      </c>
      <c r="J53" s="39" t="s">
        <v>60</v>
      </c>
    </row>
    <row r="54" spans="2:10" x14ac:dyDescent="0.25">
      <c r="C54" t="s">
        <v>157</v>
      </c>
      <c r="F54" s="34">
        <v>530414.31000000006</v>
      </c>
      <c r="G54" s="39" t="s">
        <v>145</v>
      </c>
      <c r="H54" s="39" t="s">
        <v>49</v>
      </c>
      <c r="I54" s="39" t="s">
        <v>236</v>
      </c>
      <c r="J54" s="39" t="s">
        <v>236</v>
      </c>
    </row>
    <row r="55" spans="2:10" x14ac:dyDescent="0.25">
      <c r="B55" t="s">
        <v>158</v>
      </c>
      <c r="F55" s="34">
        <v>-22996.69</v>
      </c>
      <c r="G55" s="39" t="s">
        <v>145</v>
      </c>
      <c r="H55" s="39" t="s">
        <v>236</v>
      </c>
      <c r="I55" s="39" t="s">
        <v>236</v>
      </c>
      <c r="J55" s="39" t="s">
        <v>236</v>
      </c>
    </row>
    <row r="56" spans="2:10" x14ac:dyDescent="0.25">
      <c r="B56" t="s">
        <v>126</v>
      </c>
      <c r="F56" s="34">
        <v>0</v>
      </c>
      <c r="G56" s="39" t="s">
        <v>236</v>
      </c>
      <c r="H56" s="39" t="s">
        <v>236</v>
      </c>
      <c r="I56" s="39" t="s">
        <v>236</v>
      </c>
      <c r="J56" s="39" t="s">
        <v>236</v>
      </c>
    </row>
  </sheetData>
  <pageMargins left="0.7" right="0.7" top="0.75" bottom="0.75" header="0.3" footer="0.3"/>
  <drawing r:id="rId2"/>
  <extLst>
    <ext xmlns:x14="http://schemas.microsoft.com/office/spreadsheetml/2009/9/main" uri="{A8765BA9-456A-4dab-B4F3-ACF838C121DE}">
      <x14:slicerList>
        <x14:slicer r:id="rId3"/>
      </x14:slicerList>
    </ext>
    <ext xmlns:x15="http://schemas.microsoft.com/office/spreadsheetml/2010/11/main" uri="{7E03D99C-DC04-49d9-9315-930204A7B6E9}">
      <x15:timelineRefs>
        <x15:timelineRef r:id="rId4"/>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0127F-68C0-43F8-B1B2-741DBBAF09D2}">
  <dimension ref="B2:C4"/>
  <sheetViews>
    <sheetView workbookViewId="0">
      <selection activeCell="C4" sqref="C4"/>
    </sheetView>
  </sheetViews>
  <sheetFormatPr defaultRowHeight="15" x14ac:dyDescent="0.25"/>
  <cols>
    <col min="1" max="1" width="2.7109375" customWidth="1"/>
    <col min="2" max="2" width="18" customWidth="1"/>
    <col min="3" max="3" width="26.5703125" bestFit="1" customWidth="1"/>
  </cols>
  <sheetData>
    <row r="2" spans="2:3" ht="21" x14ac:dyDescent="0.35">
      <c r="B2" s="20" t="s">
        <v>94</v>
      </c>
    </row>
    <row r="4" spans="2:3" x14ac:dyDescent="0.25">
      <c r="B4" t="s">
        <v>95</v>
      </c>
      <c r="C4" s="19" t="s">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48B91-ED21-48CA-97C9-DDF1B8DBE423}">
  <dimension ref="B1:J35"/>
  <sheetViews>
    <sheetView workbookViewId="0">
      <selection activeCell="F10" sqref="F10"/>
    </sheetView>
  </sheetViews>
  <sheetFormatPr defaultRowHeight="15" x14ac:dyDescent="0.25"/>
  <cols>
    <col min="1" max="1" width="2.7109375" customWidth="1"/>
    <col min="2" max="2" width="14.42578125" customWidth="1"/>
    <col min="3" max="3" width="22.42578125" bestFit="1" customWidth="1"/>
    <col min="4" max="4" width="17.7109375" bestFit="1" customWidth="1"/>
    <col min="5" max="5" width="18.85546875" bestFit="1" customWidth="1"/>
    <col min="6" max="6" width="21.42578125" bestFit="1" customWidth="1"/>
    <col min="7" max="7" width="15.5703125" bestFit="1" customWidth="1"/>
    <col min="8" max="8" width="16.7109375" bestFit="1" customWidth="1"/>
    <col min="9" max="9" width="14.85546875" bestFit="1" customWidth="1"/>
    <col min="10" max="10" width="13.140625" customWidth="1"/>
    <col min="11" max="11" width="2.7109375" customWidth="1"/>
    <col min="12" max="13" width="18.5703125" customWidth="1"/>
  </cols>
  <sheetData>
    <row r="1" spans="2:10" s="2" customFormat="1" ht="21" x14ac:dyDescent="0.35">
      <c r="B1" s="1" t="str">
        <f>Setup!C4</f>
        <v>Custom Table Producers Ltd.</v>
      </c>
      <c r="C1" s="1"/>
      <c r="D1" s="1"/>
      <c r="E1" s="1"/>
      <c r="F1" s="1"/>
    </row>
    <row r="2" spans="2:10" s="2" customFormat="1" ht="21" x14ac:dyDescent="0.35">
      <c r="B2" s="1" t="s">
        <v>1</v>
      </c>
      <c r="C2" s="1"/>
      <c r="D2" s="1"/>
      <c r="E2" s="1"/>
      <c r="F2" s="1"/>
    </row>
    <row r="4" spans="2:10" ht="15.75" x14ac:dyDescent="0.25">
      <c r="B4" s="3" t="s">
        <v>2</v>
      </c>
    </row>
    <row r="6" spans="2:10" x14ac:dyDescent="0.25">
      <c r="B6" s="4" t="s">
        <v>3</v>
      </c>
      <c r="C6" s="5"/>
      <c r="D6" s="5"/>
      <c r="E6" s="5"/>
      <c r="F6" s="6"/>
      <c r="G6" s="7" t="s">
        <v>4</v>
      </c>
      <c r="H6" s="8"/>
      <c r="I6" s="8"/>
      <c r="J6" s="9"/>
    </row>
    <row r="7" spans="2:10" x14ac:dyDescent="0.25">
      <c r="B7" t="s">
        <v>5</v>
      </c>
      <c r="C7" t="s">
        <v>6</v>
      </c>
      <c r="D7" t="s">
        <v>7</v>
      </c>
      <c r="E7" t="s">
        <v>8</v>
      </c>
      <c r="F7" t="s">
        <v>9</v>
      </c>
      <c r="G7" s="10" t="s">
        <v>10</v>
      </c>
      <c r="H7" s="10" t="s">
        <v>11</v>
      </c>
      <c r="I7" s="10" t="s">
        <v>12</v>
      </c>
      <c r="J7" t="s">
        <v>13</v>
      </c>
    </row>
    <row r="8" spans="2:10" x14ac:dyDescent="0.25">
      <c r="B8">
        <v>110</v>
      </c>
      <c r="C8" s="11" t="s">
        <v>14</v>
      </c>
      <c r="D8" t="s">
        <v>15</v>
      </c>
      <c r="E8" t="s">
        <v>16</v>
      </c>
      <c r="F8" t="s">
        <v>17</v>
      </c>
      <c r="G8" s="10">
        <f>_xlfn.SWITCH(COA[[#This Row],[Class]],"Assets",1,"Liabilities &amp; Equity",2,"Revenues",3,"Expenses",4,5)</f>
        <v>1</v>
      </c>
      <c r="H8" s="10">
        <f>VLOOKUP(COA[[#This Row],[Group]],COAGroups[],4,FALSE)</f>
        <v>1</v>
      </c>
      <c r="I8" s="10" t="str">
        <f>_xlfn.SWITCH(COA[[#This Row],[Class]],"Assets","BS","Liabilities &amp; Equity","BS","Revenues","IS","Expenses","IS","IS")</f>
        <v>BS</v>
      </c>
      <c r="J8" s="10">
        <f>2</f>
        <v>2</v>
      </c>
    </row>
    <row r="9" spans="2:10" x14ac:dyDescent="0.25">
      <c r="B9">
        <v>120</v>
      </c>
      <c r="C9" s="11" t="s">
        <v>18</v>
      </c>
      <c r="D9" t="s">
        <v>15</v>
      </c>
      <c r="E9" t="s">
        <v>16</v>
      </c>
      <c r="F9" t="s">
        <v>19</v>
      </c>
      <c r="G9" s="10">
        <f>_xlfn.SWITCH(COA[[#This Row],[Class]],"Assets",1,"Liabilities &amp; Equity",2,"Revenues",3,"Expenses",4,5)</f>
        <v>1</v>
      </c>
      <c r="H9" s="10">
        <f>VLOOKUP(COA[[#This Row],[Group]],COAGroups[],4,FALSE)</f>
        <v>1</v>
      </c>
      <c r="I9" s="10" t="str">
        <f>_xlfn.SWITCH(COA[[#This Row],[Class]],"Assets","BS","Liabilities &amp; Equity","BS","Revenues","IS","Expenses","IS","IS")</f>
        <v>BS</v>
      </c>
      <c r="J9" s="10">
        <f>2</f>
        <v>2</v>
      </c>
    </row>
    <row r="10" spans="2:10" x14ac:dyDescent="0.25">
      <c r="B10">
        <v>121</v>
      </c>
      <c r="C10" s="11" t="s">
        <v>263</v>
      </c>
      <c r="D10" s="11" t="s">
        <v>15</v>
      </c>
      <c r="E10" t="s">
        <v>16</v>
      </c>
      <c r="F10" t="s">
        <v>261</v>
      </c>
      <c r="G10" s="10">
        <f>_xlfn.SWITCH(COA[[#This Row],[Class]],"Assets",1,"Liabilities &amp; Equity",2,"Revenues",3,"Expenses",4,5)</f>
        <v>1</v>
      </c>
      <c r="H10" s="10">
        <f>VLOOKUP(COA[[#This Row],[Group]],COAGroups[],4,FALSE)</f>
        <v>1</v>
      </c>
      <c r="I10" s="40" t="str">
        <f>_xlfn.SWITCH(COA[[#This Row],[Class]],"Assets","BS","Liabilities &amp; Equity","BS","Revenues","IS","Expenses","IS","IS")</f>
        <v>BS</v>
      </c>
      <c r="J10" s="10">
        <f>2</f>
        <v>2</v>
      </c>
    </row>
    <row r="11" spans="2:10" x14ac:dyDescent="0.25">
      <c r="B11">
        <v>130</v>
      </c>
      <c r="C11" s="11" t="s">
        <v>20</v>
      </c>
      <c r="D11" t="s">
        <v>15</v>
      </c>
      <c r="E11" t="s">
        <v>16</v>
      </c>
      <c r="F11" t="s">
        <v>21</v>
      </c>
      <c r="G11" s="10">
        <f>_xlfn.SWITCH(COA[[#This Row],[Class]],"Assets",1,"Liabilities &amp; Equity",2,"Revenues",3,"Expenses",4,5)</f>
        <v>1</v>
      </c>
      <c r="H11" s="10">
        <f>VLOOKUP(COA[[#This Row],[Group]],COAGroups[],4,FALSE)</f>
        <v>1</v>
      </c>
      <c r="I11" s="10" t="str">
        <f>_xlfn.SWITCH(COA[[#This Row],[Class]],"Assets","BS","Liabilities &amp; Equity","BS","Revenues","IS","Expenses","IS","IS")</f>
        <v>BS</v>
      </c>
      <c r="J11" s="10">
        <f>2</f>
        <v>2</v>
      </c>
    </row>
    <row r="12" spans="2:10" x14ac:dyDescent="0.25">
      <c r="B12">
        <v>150</v>
      </c>
      <c r="C12" s="11" t="s">
        <v>22</v>
      </c>
      <c r="D12" t="s">
        <v>15</v>
      </c>
      <c r="E12" t="s">
        <v>23</v>
      </c>
      <c r="F12" t="s">
        <v>24</v>
      </c>
      <c r="G12" s="10">
        <f>_xlfn.SWITCH(COA[[#This Row],[Class]],"Assets",1,"Liabilities &amp; Equity",2,"Revenues",3,"Expenses",4,5)</f>
        <v>1</v>
      </c>
      <c r="H12" s="10">
        <f>VLOOKUP(COA[[#This Row],[Group]],COAGroups[],4,FALSE)</f>
        <v>2</v>
      </c>
      <c r="I12" s="10" t="str">
        <f>_xlfn.SWITCH(COA[[#This Row],[Class]],"Assets","BS","Liabilities &amp; Equity","BS","Revenues","IS","Expenses","IS","IS")</f>
        <v>BS</v>
      </c>
      <c r="J12" s="10">
        <f>2</f>
        <v>2</v>
      </c>
    </row>
    <row r="13" spans="2:10" x14ac:dyDescent="0.25">
      <c r="B13">
        <v>151</v>
      </c>
      <c r="C13" s="11" t="s">
        <v>25</v>
      </c>
      <c r="D13" t="s">
        <v>15</v>
      </c>
      <c r="E13" t="s">
        <v>23</v>
      </c>
      <c r="F13" t="s">
        <v>26</v>
      </c>
      <c r="G13" s="10">
        <f>_xlfn.SWITCH(COA[[#This Row],[Class]],"Assets",1,"Liabilities &amp; Equity",2,"Revenues",3,"Expenses",4,5)</f>
        <v>1</v>
      </c>
      <c r="H13" s="10">
        <f>VLOOKUP(COA[[#This Row],[Group]],COAGroups[],4,FALSE)</f>
        <v>2</v>
      </c>
      <c r="I13" s="10" t="str">
        <f>_xlfn.SWITCH(COA[[#This Row],[Class]],"Assets","BS","Liabilities &amp; Equity","BS","Revenues","IS","Expenses","IS","IS")</f>
        <v>BS</v>
      </c>
      <c r="J13" s="10">
        <f>2</f>
        <v>2</v>
      </c>
    </row>
    <row r="14" spans="2:10" x14ac:dyDescent="0.25">
      <c r="B14">
        <v>160</v>
      </c>
      <c r="C14" s="11" t="s">
        <v>27</v>
      </c>
      <c r="D14" s="11" t="s">
        <v>15</v>
      </c>
      <c r="E14" t="s">
        <v>23</v>
      </c>
      <c r="F14" t="s">
        <v>24</v>
      </c>
      <c r="G14" s="10">
        <f>_xlfn.SWITCH(COA[[#This Row],[Class]],"Assets",1,"Liabilities &amp; Equity",2,"Revenues",3,"Expenses",4,5)</f>
        <v>1</v>
      </c>
      <c r="H14" s="10">
        <f>VLOOKUP(COA[[#This Row],[Group]],COAGroups[],4,FALSE)</f>
        <v>2</v>
      </c>
      <c r="I14" s="10" t="str">
        <f>_xlfn.SWITCH(COA[[#This Row],[Class]],"Assets","BS","Liabilities &amp; Equity","BS","Revenues","IS","Expenses","IS","IS")</f>
        <v>BS</v>
      </c>
      <c r="J14" s="10">
        <f>2</f>
        <v>2</v>
      </c>
    </row>
    <row r="15" spans="2:10" x14ac:dyDescent="0.25">
      <c r="B15">
        <v>161</v>
      </c>
      <c r="C15" s="11" t="s">
        <v>28</v>
      </c>
      <c r="D15" s="11" t="s">
        <v>15</v>
      </c>
      <c r="E15" t="s">
        <v>23</v>
      </c>
      <c r="F15" t="s">
        <v>26</v>
      </c>
      <c r="G15" s="10">
        <f>_xlfn.SWITCH(COA[[#This Row],[Class]],"Assets",1,"Liabilities &amp; Equity",2,"Revenues",3,"Expenses",4,5)</f>
        <v>1</v>
      </c>
      <c r="H15" s="10">
        <f>VLOOKUP(COA[[#This Row],[Group]],COAGroups[],4,FALSE)</f>
        <v>2</v>
      </c>
      <c r="I15" s="10" t="str">
        <f>_xlfn.SWITCH(COA[[#This Row],[Class]],"Assets","BS","Liabilities &amp; Equity","BS","Revenues","IS","Expenses","IS","IS")</f>
        <v>BS</v>
      </c>
      <c r="J15" s="10">
        <f>2</f>
        <v>2</v>
      </c>
    </row>
    <row r="16" spans="2:10" x14ac:dyDescent="0.25">
      <c r="B16">
        <v>180</v>
      </c>
      <c r="C16" s="11" t="s">
        <v>29</v>
      </c>
      <c r="D16" t="s">
        <v>15</v>
      </c>
      <c r="E16" t="s">
        <v>30</v>
      </c>
      <c r="F16" t="s">
        <v>24</v>
      </c>
      <c r="G16" s="10">
        <f>_xlfn.SWITCH(COA[[#This Row],[Class]],"Assets",1,"Liabilities &amp; Equity",2,"Revenues",3,"Expenses",4,5)</f>
        <v>1</v>
      </c>
      <c r="H16" s="10">
        <f>VLOOKUP(COA[[#This Row],[Group]],COAGroups[],4,FALSE)</f>
        <v>3</v>
      </c>
      <c r="I16" s="10" t="str">
        <f>_xlfn.SWITCH(COA[[#This Row],[Class]],"Assets","BS","Liabilities &amp; Equity","BS","Revenues","IS","Expenses","IS","IS")</f>
        <v>BS</v>
      </c>
      <c r="J16" s="10">
        <f>2</f>
        <v>2</v>
      </c>
    </row>
    <row r="17" spans="2:10" x14ac:dyDescent="0.25">
      <c r="B17">
        <v>181</v>
      </c>
      <c r="C17" s="11" t="s">
        <v>31</v>
      </c>
      <c r="D17" t="s">
        <v>15</v>
      </c>
      <c r="E17" t="s">
        <v>30</v>
      </c>
      <c r="F17" t="s">
        <v>26</v>
      </c>
      <c r="G17" s="10">
        <f>_xlfn.SWITCH(COA[[#This Row],[Class]],"Assets",1,"Liabilities &amp; Equity",2,"Revenues",3,"Expenses",4,5)</f>
        <v>1</v>
      </c>
      <c r="H17" s="10">
        <f>VLOOKUP(COA[[#This Row],[Group]],COAGroups[],4,FALSE)</f>
        <v>3</v>
      </c>
      <c r="I17" s="10" t="str">
        <f>_xlfn.SWITCH(COA[[#This Row],[Class]],"Assets","BS","Liabilities &amp; Equity","BS","Revenues","IS","Expenses","IS","IS")</f>
        <v>BS</v>
      </c>
      <c r="J17" s="10">
        <f>2</f>
        <v>2</v>
      </c>
    </row>
    <row r="18" spans="2:10" x14ac:dyDescent="0.25">
      <c r="B18">
        <v>210</v>
      </c>
      <c r="C18" s="11" t="s">
        <v>32</v>
      </c>
      <c r="D18" t="s">
        <v>33</v>
      </c>
      <c r="E18" t="s">
        <v>34</v>
      </c>
      <c r="F18" t="s">
        <v>35</v>
      </c>
      <c r="G18" s="10">
        <f>_xlfn.SWITCH(COA[[#This Row],[Class]],"Assets",1,"Liabilities &amp; Equity",2,"Revenues",3,"Expenses",4,5)</f>
        <v>2</v>
      </c>
      <c r="H18" s="10">
        <f>VLOOKUP(COA[[#This Row],[Group]],COAGroups[],4,FALSE)</f>
        <v>4</v>
      </c>
      <c r="I18" s="10" t="str">
        <f>_xlfn.SWITCH(COA[[#This Row],[Class]],"Assets","BS","Liabilities &amp; Equity","BS","Revenues","IS","Expenses","IS","IS")</f>
        <v>BS</v>
      </c>
      <c r="J18" s="10">
        <f>2</f>
        <v>2</v>
      </c>
    </row>
    <row r="19" spans="2:10" x14ac:dyDescent="0.25">
      <c r="B19">
        <v>250</v>
      </c>
      <c r="C19" s="11" t="s">
        <v>36</v>
      </c>
      <c r="D19" t="s">
        <v>33</v>
      </c>
      <c r="E19" t="s">
        <v>37</v>
      </c>
      <c r="F19" t="s">
        <v>38</v>
      </c>
      <c r="G19" s="10">
        <f>_xlfn.SWITCH(COA[[#This Row],[Class]],"Assets",1,"Liabilities &amp; Equity",2,"Revenues",3,"Expenses",4,5)</f>
        <v>2</v>
      </c>
      <c r="H19" s="10">
        <f>VLOOKUP(COA[[#This Row],[Group]],COAGroups[],4,FALSE)</f>
        <v>5</v>
      </c>
      <c r="I19" s="10" t="str">
        <f>_xlfn.SWITCH(COA[[#This Row],[Class]],"Assets","BS","Liabilities &amp; Equity","BS","Revenues","IS","Expenses","IS","IS")</f>
        <v>BS</v>
      </c>
      <c r="J19" s="10">
        <f>2</f>
        <v>2</v>
      </c>
    </row>
    <row r="20" spans="2:10" x14ac:dyDescent="0.25">
      <c r="B20">
        <v>310</v>
      </c>
      <c r="C20" s="11" t="s">
        <v>39</v>
      </c>
      <c r="D20" t="s">
        <v>33</v>
      </c>
      <c r="E20" t="s">
        <v>39</v>
      </c>
      <c r="F20" t="s">
        <v>39</v>
      </c>
      <c r="G20" s="10">
        <f>_xlfn.SWITCH(COA[[#This Row],[Class]],"Assets",1,"Liabilities &amp; Equity",2,"Revenues",3,"Expenses",4,5)</f>
        <v>2</v>
      </c>
      <c r="H20" s="10">
        <f>VLOOKUP(COA[[#This Row],[Group]],COAGroups[],4,FALSE)</f>
        <v>6</v>
      </c>
      <c r="I20" s="10" t="str">
        <f>_xlfn.SWITCH(COA[[#This Row],[Class]],"Assets","BS","Liabilities &amp; Equity","BS","Revenues","IS","Expenses","IS","IS")</f>
        <v>BS</v>
      </c>
      <c r="J20" s="10">
        <f>2</f>
        <v>2</v>
      </c>
    </row>
    <row r="21" spans="2:10" x14ac:dyDescent="0.25">
      <c r="B21">
        <v>311</v>
      </c>
      <c r="C21" s="11" t="s">
        <v>40</v>
      </c>
      <c r="D21" s="11" t="s">
        <v>33</v>
      </c>
      <c r="E21" t="s">
        <v>39</v>
      </c>
      <c r="F21" t="s">
        <v>39</v>
      </c>
      <c r="G21" s="10">
        <f>_xlfn.SWITCH(COA[[#This Row],[Class]],"Assets",1,"Liabilities &amp; Equity",2,"Revenues",3,"Expenses",4,5)</f>
        <v>2</v>
      </c>
      <c r="H21" s="10">
        <f>VLOOKUP(COA[[#This Row],[Group]],COAGroups[],4,FALSE)</f>
        <v>6</v>
      </c>
      <c r="I21" s="10" t="str">
        <f>_xlfn.SWITCH(COA[[#This Row],[Class]],"Assets","BS","Liabilities &amp; Equity","BS","Revenues","IS","Expenses","IS","IS")</f>
        <v>BS</v>
      </c>
      <c r="J21" s="10">
        <f>2</f>
        <v>2</v>
      </c>
    </row>
    <row r="22" spans="2:10" x14ac:dyDescent="0.25">
      <c r="B22">
        <v>315</v>
      </c>
      <c r="C22" s="11" t="s">
        <v>41</v>
      </c>
      <c r="D22" t="s">
        <v>33</v>
      </c>
      <c r="E22" t="s">
        <v>39</v>
      </c>
      <c r="F22" t="s">
        <v>42</v>
      </c>
      <c r="G22" s="10">
        <f>_xlfn.SWITCH(COA[[#This Row],[Class]],"Assets",1,"Liabilities &amp; Equity",2,"Revenues",3,"Expenses",4,5)</f>
        <v>2</v>
      </c>
      <c r="H22" s="10">
        <f>VLOOKUP(COA[[#This Row],[Group]],COAGroups[],4,FALSE)</f>
        <v>6</v>
      </c>
      <c r="I22" s="10" t="str">
        <f>_xlfn.SWITCH(COA[[#This Row],[Class]],"Assets","BS","Liabilities &amp; Equity","BS","Revenues","IS","Expenses","IS","IS")</f>
        <v>BS</v>
      </c>
      <c r="J22" s="10">
        <f>2</f>
        <v>2</v>
      </c>
    </row>
    <row r="23" spans="2:10" x14ac:dyDescent="0.25">
      <c r="B23">
        <v>320</v>
      </c>
      <c r="C23" s="11" t="s">
        <v>43</v>
      </c>
      <c r="D23" t="s">
        <v>33</v>
      </c>
      <c r="E23" t="s">
        <v>39</v>
      </c>
      <c r="F23" t="s">
        <v>44</v>
      </c>
      <c r="G23" s="10">
        <f>_xlfn.SWITCH(COA[[#This Row],[Class]],"Assets",1,"Liabilities &amp; Equity",2,"Revenues",3,"Expenses",4,5)</f>
        <v>2</v>
      </c>
      <c r="H23" s="10">
        <f>VLOOKUP(COA[[#This Row],[Group]],COAGroups[],4,FALSE)</f>
        <v>6</v>
      </c>
      <c r="I23" s="10" t="str">
        <f>_xlfn.SWITCH(COA[[#This Row],[Class]],"Assets","BS","Liabilities &amp; Equity","BS","Revenues","IS","Expenses","IS","IS")</f>
        <v>BS</v>
      </c>
      <c r="J23" s="10">
        <f>2</f>
        <v>2</v>
      </c>
    </row>
    <row r="24" spans="2:10" x14ac:dyDescent="0.25">
      <c r="B24">
        <v>410</v>
      </c>
      <c r="C24" s="11" t="s">
        <v>45</v>
      </c>
      <c r="D24" t="s">
        <v>46</v>
      </c>
      <c r="E24" t="s">
        <v>46</v>
      </c>
      <c r="F24" t="s">
        <v>47</v>
      </c>
      <c r="G24" s="10">
        <f>_xlfn.SWITCH(COA[[#This Row],[Class]],"Assets",1,"Liabilities &amp; Equity",2,"Revenues",3,"Expenses",4,5)</f>
        <v>3</v>
      </c>
      <c r="H24" s="10">
        <f>VLOOKUP(COA[[#This Row],[Group]],COAGroups[],4,FALSE)</f>
        <v>7</v>
      </c>
      <c r="I24" s="10" t="str">
        <f>_xlfn.SWITCH(COA[[#This Row],[Class]],"Assets","BS","Liabilities &amp; Equity","BS","Revenues","IS","Expenses","IS","IS")</f>
        <v>IS</v>
      </c>
      <c r="J24" s="10">
        <f>2</f>
        <v>2</v>
      </c>
    </row>
    <row r="25" spans="2:10" x14ac:dyDescent="0.25">
      <c r="B25">
        <v>510</v>
      </c>
      <c r="C25" s="11" t="s">
        <v>48</v>
      </c>
      <c r="D25" t="s">
        <v>49</v>
      </c>
      <c r="E25" t="s">
        <v>48</v>
      </c>
      <c r="F25" t="s">
        <v>47</v>
      </c>
      <c r="G25" s="10">
        <f>_xlfn.SWITCH(COA[[#This Row],[Class]],"Assets",1,"Liabilities &amp; Equity",2,"Revenues",3,"Expenses",4,5)</f>
        <v>4</v>
      </c>
      <c r="H25" s="10">
        <f>VLOOKUP(COA[[#This Row],[Group]],COAGroups[],4,FALSE)</f>
        <v>8</v>
      </c>
      <c r="I25" s="10" t="str">
        <f>_xlfn.SWITCH(COA[[#This Row],[Class]],"Assets","BS","Liabilities &amp; Equity","BS","Revenues","IS","Expenses","IS","IS")</f>
        <v>IS</v>
      </c>
      <c r="J25" s="10">
        <f>2</f>
        <v>2</v>
      </c>
    </row>
    <row r="26" spans="2:10" x14ac:dyDescent="0.25">
      <c r="B26">
        <v>610</v>
      </c>
      <c r="C26" s="11" t="s">
        <v>50</v>
      </c>
      <c r="D26" t="s">
        <v>49</v>
      </c>
      <c r="E26" t="s">
        <v>51</v>
      </c>
      <c r="F26" t="s">
        <v>47</v>
      </c>
      <c r="G26" s="10">
        <f>_xlfn.SWITCH(COA[[#This Row],[Class]],"Assets",1,"Liabilities &amp; Equity",2,"Revenues",3,"Expenses",4,5)</f>
        <v>4</v>
      </c>
      <c r="H26" s="10">
        <f>VLOOKUP(COA[[#This Row],[Group]],COAGroups[],4,FALSE)</f>
        <v>9</v>
      </c>
      <c r="I26" s="10" t="str">
        <f>_xlfn.SWITCH(COA[[#This Row],[Class]],"Assets","BS","Liabilities &amp; Equity","BS","Revenues","IS","Expenses","IS","IS")</f>
        <v>IS</v>
      </c>
      <c r="J26" s="10">
        <f>2</f>
        <v>2</v>
      </c>
    </row>
    <row r="27" spans="2:10" x14ac:dyDescent="0.25">
      <c r="B27">
        <v>620</v>
      </c>
      <c r="C27" s="11" t="s">
        <v>52</v>
      </c>
      <c r="D27" t="s">
        <v>49</v>
      </c>
      <c r="E27" t="s">
        <v>51</v>
      </c>
      <c r="F27" t="s">
        <v>53</v>
      </c>
      <c r="G27" s="10">
        <f>_xlfn.SWITCH(COA[[#This Row],[Class]],"Assets",1,"Liabilities &amp; Equity",2,"Revenues",3,"Expenses",4,5)</f>
        <v>4</v>
      </c>
      <c r="H27" s="10">
        <f>VLOOKUP(COA[[#This Row],[Group]],COAGroups[],4,FALSE)</f>
        <v>9</v>
      </c>
      <c r="I27" s="10" t="str">
        <f>_xlfn.SWITCH(COA[[#This Row],[Class]],"Assets","BS","Liabilities &amp; Equity","BS","Revenues","IS","Expenses","IS","IS")</f>
        <v>IS</v>
      </c>
      <c r="J27" s="10">
        <f>2</f>
        <v>2</v>
      </c>
    </row>
    <row r="28" spans="2:10" x14ac:dyDescent="0.25">
      <c r="B28">
        <v>630</v>
      </c>
      <c r="C28" s="11" t="s">
        <v>54</v>
      </c>
      <c r="D28" t="s">
        <v>49</v>
      </c>
      <c r="E28" t="s">
        <v>51</v>
      </c>
      <c r="F28" t="s">
        <v>47</v>
      </c>
      <c r="G28" s="10">
        <f>_xlfn.SWITCH(COA[[#This Row],[Class]],"Assets",1,"Liabilities &amp; Equity",2,"Revenues",3,"Expenses",4,5)</f>
        <v>4</v>
      </c>
      <c r="H28" s="10">
        <f>VLOOKUP(COA[[#This Row],[Group]],COAGroups[],4,FALSE)</f>
        <v>9</v>
      </c>
      <c r="I28" s="10" t="str">
        <f>_xlfn.SWITCH(COA[[#This Row],[Class]],"Assets","BS","Liabilities &amp; Equity","BS","Revenues","IS","Expenses","IS","IS")</f>
        <v>IS</v>
      </c>
      <c r="J28" s="10">
        <f>2</f>
        <v>2</v>
      </c>
    </row>
    <row r="29" spans="2:10" x14ac:dyDescent="0.25">
      <c r="B29">
        <v>640</v>
      </c>
      <c r="C29" s="11" t="s">
        <v>55</v>
      </c>
      <c r="D29" s="11" t="s">
        <v>49</v>
      </c>
      <c r="E29" t="s">
        <v>51</v>
      </c>
      <c r="F29" t="s">
        <v>47</v>
      </c>
      <c r="G29" s="10">
        <f>_xlfn.SWITCH(COA[[#This Row],[Class]],"Assets",1,"Liabilities &amp; Equity",2,"Revenues",3,"Expenses",4,5)</f>
        <v>4</v>
      </c>
      <c r="H29" s="10">
        <f>VLOOKUP(COA[[#This Row],[Group]],COAGroups[],4,FALSE)</f>
        <v>9</v>
      </c>
      <c r="I29" s="10" t="str">
        <f>_xlfn.SWITCH(COA[[#This Row],[Class]],"Assets","BS","Liabilities &amp; Equity","BS","Revenues","IS","Expenses","IS","IS")</f>
        <v>IS</v>
      </c>
      <c r="J29" s="10">
        <f>2</f>
        <v>2</v>
      </c>
    </row>
    <row r="30" spans="2:10" x14ac:dyDescent="0.25">
      <c r="B30">
        <v>650</v>
      </c>
      <c r="C30" s="11" t="s">
        <v>56</v>
      </c>
      <c r="D30" s="11" t="s">
        <v>49</v>
      </c>
      <c r="E30" t="s">
        <v>51</v>
      </c>
      <c r="F30" t="s">
        <v>47</v>
      </c>
      <c r="G30" s="10">
        <f>_xlfn.SWITCH(COA[[#This Row],[Class]],"Assets",1,"Liabilities &amp; Equity",2,"Revenues",3,"Expenses",4,5)</f>
        <v>4</v>
      </c>
      <c r="H30" s="10">
        <f>VLOOKUP(COA[[#This Row],[Group]],COAGroups[],4,FALSE)</f>
        <v>9</v>
      </c>
      <c r="I30" s="10" t="str">
        <f>_xlfn.SWITCH(COA[[#This Row],[Class]],"Assets","BS","Liabilities &amp; Equity","BS","Revenues","IS","Expenses","IS","IS")</f>
        <v>IS</v>
      </c>
      <c r="J30" s="10">
        <f>2</f>
        <v>2</v>
      </c>
    </row>
    <row r="31" spans="2:10" x14ac:dyDescent="0.25">
      <c r="B31">
        <v>660</v>
      </c>
      <c r="C31" s="11" t="s">
        <v>57</v>
      </c>
      <c r="D31" s="11" t="s">
        <v>49</v>
      </c>
      <c r="E31" t="s">
        <v>51</v>
      </c>
      <c r="F31" t="s">
        <v>47</v>
      </c>
      <c r="G31" s="10">
        <f>_xlfn.SWITCH(COA[[#This Row],[Class]],"Assets",1,"Liabilities &amp; Equity",2,"Revenues",3,"Expenses",4,5)</f>
        <v>4</v>
      </c>
      <c r="H31" s="10">
        <f>VLOOKUP(COA[[#This Row],[Group]],COAGroups[],4,FALSE)</f>
        <v>9</v>
      </c>
      <c r="I31" s="10" t="str">
        <f>_xlfn.SWITCH(COA[[#This Row],[Class]],"Assets","BS","Liabilities &amp; Equity","BS","Revenues","IS","Expenses","IS","IS")</f>
        <v>IS</v>
      </c>
      <c r="J31" s="10">
        <f>2</f>
        <v>2</v>
      </c>
    </row>
    <row r="32" spans="2:10" x14ac:dyDescent="0.25">
      <c r="B32">
        <v>670</v>
      </c>
      <c r="C32" s="11" t="s">
        <v>58</v>
      </c>
      <c r="D32" s="11" t="s">
        <v>49</v>
      </c>
      <c r="E32" t="s">
        <v>51</v>
      </c>
      <c r="F32" t="s">
        <v>47</v>
      </c>
      <c r="G32" s="10">
        <f>_xlfn.SWITCH(COA[[#This Row],[Class]],"Assets",1,"Liabilities &amp; Equity",2,"Revenues",3,"Expenses",4,5)</f>
        <v>4</v>
      </c>
      <c r="H32" s="10">
        <f>VLOOKUP(COA[[#This Row],[Group]],COAGroups[],4,FALSE)</f>
        <v>9</v>
      </c>
      <c r="I32" s="10" t="str">
        <f>_xlfn.SWITCH(COA[[#This Row],[Class]],"Assets","BS","Liabilities &amp; Equity","BS","Revenues","IS","Expenses","IS","IS")</f>
        <v>IS</v>
      </c>
      <c r="J32" s="10">
        <f>2</f>
        <v>2</v>
      </c>
    </row>
    <row r="33" spans="2:10" x14ac:dyDescent="0.25">
      <c r="B33">
        <v>680</v>
      </c>
      <c r="C33" s="11" t="s">
        <v>59</v>
      </c>
      <c r="D33" s="11" t="s">
        <v>49</v>
      </c>
      <c r="E33" t="s">
        <v>51</v>
      </c>
      <c r="F33" t="s">
        <v>47</v>
      </c>
      <c r="G33" s="10">
        <f>_xlfn.SWITCH(COA[[#This Row],[Class]],"Assets",1,"Liabilities &amp; Equity",2,"Revenues",3,"Expenses",4,5)</f>
        <v>4</v>
      </c>
      <c r="H33" s="10">
        <f>VLOOKUP(COA[[#This Row],[Group]],COAGroups[],4,FALSE)</f>
        <v>9</v>
      </c>
      <c r="I33" s="10" t="str">
        <f>_xlfn.SWITCH(COA[[#This Row],[Class]],"Assets","BS","Liabilities &amp; Equity","BS","Revenues","IS","Expenses","IS","IS")</f>
        <v>IS</v>
      </c>
      <c r="J33" s="10">
        <f>2</f>
        <v>2</v>
      </c>
    </row>
    <row r="34" spans="2:10" x14ac:dyDescent="0.25">
      <c r="B34">
        <v>690</v>
      </c>
      <c r="C34" s="11" t="s">
        <v>264</v>
      </c>
      <c r="D34" s="11" t="s">
        <v>49</v>
      </c>
      <c r="E34" t="s">
        <v>51</v>
      </c>
      <c r="F34" t="s">
        <v>53</v>
      </c>
      <c r="G34" s="10">
        <f>_xlfn.SWITCH(COA[[#This Row],[Class]],"Assets",1,"Liabilities &amp; Equity",2,"Revenues",3,"Expenses",4,5)</f>
        <v>4</v>
      </c>
      <c r="H34" s="10">
        <f>VLOOKUP(COA[[#This Row],[Group]],COAGroups[],4,FALSE)</f>
        <v>9</v>
      </c>
      <c r="I34" s="40" t="str">
        <f>_xlfn.SWITCH(COA[[#This Row],[Class]],"Assets","BS","Liabilities &amp; Equity","BS","Revenues","IS","Expenses","IS","IS")</f>
        <v>IS</v>
      </c>
      <c r="J34" s="10">
        <f>2</f>
        <v>2</v>
      </c>
    </row>
    <row r="35" spans="2:10" x14ac:dyDescent="0.25">
      <c r="B35">
        <v>900</v>
      </c>
      <c r="C35" s="11" t="s">
        <v>60</v>
      </c>
      <c r="D35" t="s">
        <v>49</v>
      </c>
      <c r="E35" t="s">
        <v>61</v>
      </c>
      <c r="F35" t="s">
        <v>47</v>
      </c>
      <c r="G35" s="10">
        <f>_xlfn.SWITCH(COA[[#This Row],[Class]],"Assets",1,"Liabilities &amp; Equity",2,"Revenues",3,"Expenses",4,5)</f>
        <v>4</v>
      </c>
      <c r="H35" s="10">
        <f>VLOOKUP(COA[[#This Row],[Group]],COAGroups[],4,FALSE)</f>
        <v>10</v>
      </c>
      <c r="I35" s="10" t="str">
        <f>_xlfn.SWITCH(COA[[#This Row],[Class]],"Assets","BS","Liabilities &amp; Equity","BS","Revenues","IS","Expenses","IS","IS")</f>
        <v>IS</v>
      </c>
      <c r="J35" s="10">
        <f>2</f>
        <v>2</v>
      </c>
    </row>
  </sheetData>
  <dataValidations count="3">
    <dataValidation type="list" allowBlank="1" showInputMessage="1" showErrorMessage="1" sqref="F8:F35" xr:uid="{7D7676C2-7E54-48DF-82A6-BC14BF644D6B}">
      <formula1>SCF_Classes</formula1>
    </dataValidation>
    <dataValidation type="list" allowBlank="1" showInputMessage="1" showErrorMessage="1" sqref="D8:D35" xr:uid="{96D85E2A-E451-4041-A906-5A5DDE9AE74C}">
      <formula1>"Assets,Liabilities &amp; Equity,Revenues,Expenses"</formula1>
    </dataValidation>
    <dataValidation type="list" allowBlank="1" showInputMessage="1" showErrorMessage="1" sqref="E8:E35" xr:uid="{63ADA2E2-01A3-4164-9C91-00CED4829605}">
      <formula1>COA_GroupNames</formula1>
    </dataValidation>
  </dataValidations>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E0BA1F-F44E-4650-824C-A056824735CA}">
  <dimension ref="B1:G50"/>
  <sheetViews>
    <sheetView showGridLines="0" workbookViewId="0">
      <selection activeCell="K28" sqref="K28"/>
    </sheetView>
  </sheetViews>
  <sheetFormatPr defaultRowHeight="15" x14ac:dyDescent="0.25"/>
  <cols>
    <col min="1" max="1" width="2.7109375" customWidth="1"/>
    <col min="2" max="2" width="21.42578125" bestFit="1" customWidth="1"/>
    <col min="3" max="3" width="18.85546875" bestFit="1" customWidth="1"/>
    <col min="4" max="4" width="24.7109375" customWidth="1"/>
    <col min="5" max="5" width="16.28515625" bestFit="1" customWidth="1"/>
    <col min="6" max="6" width="19.5703125" bestFit="1" customWidth="1"/>
    <col min="7" max="7" width="15.5703125" customWidth="1"/>
  </cols>
  <sheetData>
    <row r="1" spans="2:6" s="2" customFormat="1" ht="21" x14ac:dyDescent="0.35">
      <c r="B1" s="1" t="str">
        <f>Setup!C4</f>
        <v>Custom Table Producers Ltd.</v>
      </c>
      <c r="C1" s="12"/>
      <c r="D1" s="12"/>
      <c r="E1" s="12"/>
      <c r="F1" s="12"/>
    </row>
    <row r="3" spans="2:6" ht="18.75" x14ac:dyDescent="0.3">
      <c r="B3" s="13" t="s">
        <v>62</v>
      </c>
    </row>
    <row r="4" spans="2:6" x14ac:dyDescent="0.25">
      <c r="B4" s="14" t="s">
        <v>63</v>
      </c>
    </row>
    <row r="5" spans="2:6" x14ac:dyDescent="0.25">
      <c r="B5" s="14" t="s">
        <v>64</v>
      </c>
    </row>
    <row r="6" spans="2:6" x14ac:dyDescent="0.25">
      <c r="B6" s="15" t="s">
        <v>65</v>
      </c>
    </row>
    <row r="8" spans="2:6" x14ac:dyDescent="0.25">
      <c r="B8" s="7" t="s">
        <v>4</v>
      </c>
      <c r="C8" s="9"/>
      <c r="D8" s="11"/>
      <c r="E8" s="16"/>
      <c r="F8" s="16"/>
    </row>
    <row r="9" spans="2:6" x14ac:dyDescent="0.25">
      <c r="B9" t="s">
        <v>66</v>
      </c>
      <c r="C9" t="s">
        <v>67</v>
      </c>
      <c r="D9" s="16"/>
      <c r="E9" s="16"/>
      <c r="F9" s="16"/>
    </row>
    <row r="10" spans="2:6" x14ac:dyDescent="0.25">
      <c r="B10">
        <v>1</v>
      </c>
      <c r="C10" t="s">
        <v>68</v>
      </c>
      <c r="D10" s="16"/>
      <c r="E10" s="16"/>
      <c r="F10" s="16"/>
    </row>
    <row r="11" spans="2:6" x14ac:dyDescent="0.25">
      <c r="B11">
        <v>2</v>
      </c>
      <c r="C11" t="s">
        <v>69</v>
      </c>
      <c r="D11" s="16"/>
      <c r="E11" s="16"/>
      <c r="F11" s="16"/>
    </row>
    <row r="12" spans="2:6" x14ac:dyDescent="0.25">
      <c r="B12" s="17"/>
      <c r="C12" s="16"/>
      <c r="D12" s="16"/>
      <c r="E12" s="16"/>
      <c r="F12" s="16"/>
    </row>
    <row r="13" spans="2:6" ht="18.75" x14ac:dyDescent="0.3">
      <c r="B13" s="13" t="s">
        <v>70</v>
      </c>
      <c r="C13" s="16"/>
      <c r="D13" s="16"/>
      <c r="E13" s="16"/>
      <c r="F13" s="16"/>
    </row>
    <row r="14" spans="2:6" x14ac:dyDescent="0.25">
      <c r="B14" s="14" t="s">
        <v>71</v>
      </c>
      <c r="C14" s="16"/>
      <c r="D14" s="16"/>
      <c r="E14" s="16"/>
      <c r="F14" s="16"/>
    </row>
    <row r="15" spans="2:6" x14ac:dyDescent="0.25">
      <c r="B15" s="14" t="s">
        <v>64</v>
      </c>
      <c r="C15" s="16"/>
      <c r="D15" s="16"/>
      <c r="E15" s="16"/>
      <c r="F15" s="16"/>
    </row>
    <row r="16" spans="2:6" x14ac:dyDescent="0.25">
      <c r="B16" s="15" t="s">
        <v>72</v>
      </c>
      <c r="C16" s="16"/>
      <c r="D16" s="16"/>
      <c r="E16" s="16"/>
      <c r="F16" s="16"/>
    </row>
    <row r="17" spans="2:7" x14ac:dyDescent="0.25">
      <c r="B17" s="17"/>
      <c r="C17" s="16"/>
      <c r="D17" s="16"/>
      <c r="E17" s="16"/>
      <c r="F17" s="16"/>
    </row>
    <row r="18" spans="2:7" x14ac:dyDescent="0.25">
      <c r="B18" s="7" t="s">
        <v>4</v>
      </c>
      <c r="C18" s="9"/>
      <c r="D18" s="9"/>
      <c r="E18" s="9"/>
      <c r="F18" s="9"/>
      <c r="G18" s="9"/>
    </row>
    <row r="19" spans="2:7" s="18" customFormat="1" x14ac:dyDescent="0.25">
      <c r="B19" s="18" t="s">
        <v>7</v>
      </c>
      <c r="C19" s="18" t="s">
        <v>73</v>
      </c>
      <c r="D19" s="18" t="s">
        <v>74</v>
      </c>
      <c r="E19" s="18" t="s">
        <v>75</v>
      </c>
      <c r="F19" s="18" t="s">
        <v>76</v>
      </c>
      <c r="G19" s="18" t="s">
        <v>77</v>
      </c>
    </row>
    <row r="20" spans="2:7" x14ac:dyDescent="0.25">
      <c r="B20" t="s">
        <v>47</v>
      </c>
      <c r="C20" t="s">
        <v>80</v>
      </c>
      <c r="D20" t="s">
        <v>88</v>
      </c>
      <c r="E20" s="10">
        <v>1</v>
      </c>
      <c r="F20" s="10">
        <v>11</v>
      </c>
      <c r="G20">
        <v>11</v>
      </c>
    </row>
    <row r="21" spans="2:7" x14ac:dyDescent="0.25">
      <c r="B21" t="s">
        <v>53</v>
      </c>
      <c r="C21" t="s">
        <v>80</v>
      </c>
      <c r="D21" t="s">
        <v>83</v>
      </c>
      <c r="E21" s="10">
        <v>1</v>
      </c>
      <c r="F21" s="10">
        <v>12</v>
      </c>
      <c r="G21">
        <v>12</v>
      </c>
    </row>
    <row r="22" spans="2:7" x14ac:dyDescent="0.25">
      <c r="B22" t="s">
        <v>44</v>
      </c>
      <c r="C22" t="s">
        <v>80</v>
      </c>
      <c r="D22" t="s">
        <v>89</v>
      </c>
      <c r="E22" s="10">
        <v>1</v>
      </c>
      <c r="F22" s="10">
        <v>13</v>
      </c>
      <c r="G22">
        <v>13</v>
      </c>
    </row>
    <row r="23" spans="2:7" x14ac:dyDescent="0.25">
      <c r="B23" t="s">
        <v>19</v>
      </c>
      <c r="C23" t="s">
        <v>80</v>
      </c>
      <c r="D23" t="s">
        <v>81</v>
      </c>
      <c r="E23" s="10">
        <v>1</v>
      </c>
      <c r="F23" s="10">
        <v>14</v>
      </c>
      <c r="G23">
        <v>14</v>
      </c>
    </row>
    <row r="24" spans="2:7" x14ac:dyDescent="0.25">
      <c r="B24" t="s">
        <v>21</v>
      </c>
      <c r="C24" t="s">
        <v>80</v>
      </c>
      <c r="D24" t="s">
        <v>20</v>
      </c>
      <c r="E24" s="10">
        <v>1</v>
      </c>
      <c r="F24" s="10">
        <v>15</v>
      </c>
      <c r="G24">
        <v>15</v>
      </c>
    </row>
    <row r="25" spans="2:7" x14ac:dyDescent="0.25">
      <c r="B25" t="s">
        <v>261</v>
      </c>
      <c r="C25" t="s">
        <v>80</v>
      </c>
      <c r="D25" t="s">
        <v>272</v>
      </c>
      <c r="E25" s="10">
        <v>1</v>
      </c>
      <c r="F25" s="10">
        <v>99</v>
      </c>
      <c r="G25">
        <v>17</v>
      </c>
    </row>
    <row r="26" spans="2:7" x14ac:dyDescent="0.25">
      <c r="B26" t="s">
        <v>35</v>
      </c>
      <c r="C26" t="s">
        <v>80</v>
      </c>
      <c r="D26" t="s">
        <v>86</v>
      </c>
      <c r="E26" s="10">
        <v>1</v>
      </c>
      <c r="F26" s="10">
        <v>16</v>
      </c>
      <c r="G26">
        <v>16</v>
      </c>
    </row>
    <row r="27" spans="2:7" x14ac:dyDescent="0.25">
      <c r="B27" t="s">
        <v>24</v>
      </c>
      <c r="C27" t="s">
        <v>82</v>
      </c>
      <c r="D27" t="s">
        <v>82</v>
      </c>
      <c r="E27" s="10">
        <v>2</v>
      </c>
      <c r="F27" s="10">
        <v>21</v>
      </c>
      <c r="G27">
        <v>21</v>
      </c>
    </row>
    <row r="28" spans="2:7" x14ac:dyDescent="0.25">
      <c r="B28" t="s">
        <v>26</v>
      </c>
      <c r="C28" t="s">
        <v>82</v>
      </c>
      <c r="D28" t="s">
        <v>83</v>
      </c>
      <c r="E28" s="10">
        <v>2</v>
      </c>
      <c r="F28" s="10">
        <v>99</v>
      </c>
      <c r="G28">
        <v>12</v>
      </c>
    </row>
    <row r="29" spans="2:7" x14ac:dyDescent="0.25">
      <c r="B29" t="s">
        <v>38</v>
      </c>
      <c r="C29" t="s">
        <v>84</v>
      </c>
      <c r="D29" t="s">
        <v>85</v>
      </c>
      <c r="E29" s="10">
        <v>3</v>
      </c>
      <c r="F29" s="10">
        <v>31</v>
      </c>
      <c r="G29">
        <v>31</v>
      </c>
    </row>
    <row r="30" spans="2:7" x14ac:dyDescent="0.25">
      <c r="B30" t="s">
        <v>39</v>
      </c>
      <c r="C30" t="s">
        <v>84</v>
      </c>
      <c r="D30" t="s">
        <v>87</v>
      </c>
      <c r="E30" s="10">
        <v>3</v>
      </c>
      <c r="F30" s="10">
        <v>32</v>
      </c>
      <c r="G30">
        <v>32</v>
      </c>
    </row>
    <row r="31" spans="2:7" x14ac:dyDescent="0.25">
      <c r="B31" t="s">
        <v>42</v>
      </c>
      <c r="C31" t="s">
        <v>84</v>
      </c>
      <c r="D31" t="s">
        <v>83</v>
      </c>
      <c r="E31" s="10">
        <v>3</v>
      </c>
      <c r="F31" s="10">
        <v>99</v>
      </c>
      <c r="G31">
        <v>12</v>
      </c>
    </row>
    <row r="32" spans="2:7" x14ac:dyDescent="0.25">
      <c r="B32" t="s">
        <v>92</v>
      </c>
      <c r="C32" t="s">
        <v>78</v>
      </c>
      <c r="D32" t="s">
        <v>93</v>
      </c>
      <c r="E32" s="10">
        <v>4</v>
      </c>
      <c r="F32" s="10">
        <v>41</v>
      </c>
      <c r="G32">
        <v>41</v>
      </c>
    </row>
    <row r="33" spans="2:7" x14ac:dyDescent="0.25">
      <c r="B33" t="s">
        <v>90</v>
      </c>
      <c r="C33" t="s">
        <v>78</v>
      </c>
      <c r="D33" t="s">
        <v>91</v>
      </c>
      <c r="E33" s="10">
        <v>4</v>
      </c>
      <c r="F33" s="10">
        <v>45</v>
      </c>
      <c r="G33">
        <v>45</v>
      </c>
    </row>
    <row r="34" spans="2:7" x14ac:dyDescent="0.25">
      <c r="B34" t="s">
        <v>17</v>
      </c>
      <c r="C34" t="s">
        <v>78</v>
      </c>
      <c r="D34" t="s">
        <v>79</v>
      </c>
      <c r="E34" s="10">
        <v>4</v>
      </c>
      <c r="F34" s="10">
        <v>49</v>
      </c>
      <c r="G34">
        <v>49</v>
      </c>
    </row>
    <row r="37" spans="2:7" ht="18.75" x14ac:dyDescent="0.3">
      <c r="B37" s="13" t="s">
        <v>96</v>
      </c>
    </row>
    <row r="38" spans="2:7" x14ac:dyDescent="0.25">
      <c r="B38" s="14" t="s">
        <v>97</v>
      </c>
      <c r="C38" s="16"/>
      <c r="D38" s="16"/>
      <c r="E38" s="16"/>
      <c r="F38" s="16"/>
    </row>
    <row r="40" spans="2:7" x14ac:dyDescent="0.25">
      <c r="B40" t="s">
        <v>8</v>
      </c>
      <c r="C40" t="s">
        <v>7</v>
      </c>
      <c r="D40" t="s">
        <v>10</v>
      </c>
      <c r="E40" t="s">
        <v>11</v>
      </c>
    </row>
    <row r="41" spans="2:7" x14ac:dyDescent="0.25">
      <c r="B41" t="s">
        <v>16</v>
      </c>
      <c r="C41" t="s">
        <v>15</v>
      </c>
      <c r="D41" cm="1">
        <f t="array" ref="D41">_xlfn.SWITCH(COAGroups[[#This Row],[Class]],"Assets",1,"Liabilities &amp; Equity",2,"Revenues",3,"Expenses",4,5)</f>
        <v>1</v>
      </c>
      <c r="E41">
        <f>ROW(COAGroups[[#This Row],[Group]])-ROW(COAGroups[[#Headers],[Group]])</f>
        <v>1</v>
      </c>
    </row>
    <row r="42" spans="2:7" x14ac:dyDescent="0.25">
      <c r="B42" t="s">
        <v>23</v>
      </c>
      <c r="C42" t="s">
        <v>15</v>
      </c>
      <c r="D42" cm="1">
        <f t="array" ref="D42">_xlfn.SWITCH(COAGroups[[#This Row],[Class]],"Assets",1,"Liabilities &amp; Equity",2,"Revenues",3,"Expenses",4,5)</f>
        <v>1</v>
      </c>
      <c r="E42">
        <f>ROW(COAGroups[[#This Row],[Group]])-ROW(COAGroups[[#Headers],[Group]])</f>
        <v>2</v>
      </c>
    </row>
    <row r="43" spans="2:7" x14ac:dyDescent="0.25">
      <c r="B43" t="s">
        <v>30</v>
      </c>
      <c r="C43" t="s">
        <v>15</v>
      </c>
      <c r="D43" cm="1">
        <f t="array" ref="D43">_xlfn.SWITCH(COAGroups[[#This Row],[Class]],"Assets",1,"Liabilities &amp; Equity",2,"Revenues",3,"Expenses",4,5)</f>
        <v>1</v>
      </c>
      <c r="E43">
        <f>ROW(COAGroups[[#This Row],[Group]])-ROW(COAGroups[[#Headers],[Group]])</f>
        <v>3</v>
      </c>
    </row>
    <row r="44" spans="2:7" x14ac:dyDescent="0.25">
      <c r="B44" t="s">
        <v>34</v>
      </c>
      <c r="C44" t="s">
        <v>33</v>
      </c>
      <c r="D44" cm="1">
        <f t="array" ref="D44">_xlfn.SWITCH(COAGroups[[#This Row],[Class]],"Assets",1,"Liabilities &amp; Equity",2,"Revenues",3,"Expenses",4,5)</f>
        <v>2</v>
      </c>
      <c r="E44">
        <f>ROW(COAGroups[[#This Row],[Group]])-ROW(COAGroups[[#Headers],[Group]])</f>
        <v>4</v>
      </c>
    </row>
    <row r="45" spans="2:7" x14ac:dyDescent="0.25">
      <c r="B45" t="s">
        <v>37</v>
      </c>
      <c r="C45" t="s">
        <v>33</v>
      </c>
      <c r="D45" cm="1">
        <f t="array" ref="D45">_xlfn.SWITCH(COAGroups[[#This Row],[Class]],"Assets",1,"Liabilities &amp; Equity",2,"Revenues",3,"Expenses",4,5)</f>
        <v>2</v>
      </c>
      <c r="E45">
        <f>ROW(COAGroups[[#This Row],[Group]])-ROW(COAGroups[[#Headers],[Group]])</f>
        <v>5</v>
      </c>
    </row>
    <row r="46" spans="2:7" x14ac:dyDescent="0.25">
      <c r="B46" t="s">
        <v>39</v>
      </c>
      <c r="C46" t="s">
        <v>33</v>
      </c>
      <c r="D46" cm="1">
        <f t="array" ref="D46">_xlfn.SWITCH(COAGroups[[#This Row],[Class]],"Assets",1,"Liabilities &amp; Equity",2,"Revenues",3,"Expenses",4,5)</f>
        <v>2</v>
      </c>
      <c r="E46">
        <f>ROW(COAGroups[[#This Row],[Group]])-ROW(COAGroups[[#Headers],[Group]])</f>
        <v>6</v>
      </c>
    </row>
    <row r="47" spans="2:7" x14ac:dyDescent="0.25">
      <c r="B47" t="s">
        <v>46</v>
      </c>
      <c r="C47" t="s">
        <v>46</v>
      </c>
      <c r="D47" cm="1">
        <f t="array" ref="D47">_xlfn.SWITCH(COAGroups[[#This Row],[Class]],"Assets",1,"Liabilities &amp; Equity",2,"Revenues",3,"Expenses",4,5)</f>
        <v>3</v>
      </c>
      <c r="E47">
        <f>ROW(COAGroups[[#This Row],[Group]])-ROW(COAGroups[[#Headers],[Group]])</f>
        <v>7</v>
      </c>
    </row>
    <row r="48" spans="2:7" x14ac:dyDescent="0.25">
      <c r="B48" t="s">
        <v>48</v>
      </c>
      <c r="C48" t="s">
        <v>49</v>
      </c>
      <c r="D48" cm="1">
        <f t="array" ref="D48">_xlfn.SWITCH(COAGroups[[#This Row],[Class]],"Assets",1,"Liabilities &amp; Equity",2,"Revenues",3,"Expenses",4,5)</f>
        <v>4</v>
      </c>
      <c r="E48">
        <f>ROW(COAGroups[[#This Row],[Group]])-ROW(COAGroups[[#Headers],[Group]])</f>
        <v>8</v>
      </c>
    </row>
    <row r="49" spans="2:5" x14ac:dyDescent="0.25">
      <c r="B49" t="s">
        <v>51</v>
      </c>
      <c r="C49" t="s">
        <v>49</v>
      </c>
      <c r="D49" cm="1">
        <f t="array" ref="D49">_xlfn.SWITCH(COAGroups[[#This Row],[Class]],"Assets",1,"Liabilities &amp; Equity",2,"Revenues",3,"Expenses",4,5)</f>
        <v>4</v>
      </c>
      <c r="E49">
        <f>ROW(COAGroups[[#This Row],[Group]])-ROW(COAGroups[[#Headers],[Group]])</f>
        <v>9</v>
      </c>
    </row>
    <row r="50" spans="2:5" x14ac:dyDescent="0.25">
      <c r="B50" t="s">
        <v>61</v>
      </c>
      <c r="C50" t="s">
        <v>49</v>
      </c>
      <c r="D50" cm="1">
        <f t="array" ref="D50">_xlfn.SWITCH(COAGroups[[#This Row],[Class]],"Assets",1,"Liabilities &amp; Equity",2,"Revenues",3,"Expenses",4,5)</f>
        <v>4</v>
      </c>
      <c r="E50">
        <f>ROW(COAGroups[[#This Row],[Group]])-ROW(COAGroups[[#Headers],[Group]])</f>
        <v>10</v>
      </c>
    </row>
  </sheetData>
  <pageMargins left="0.7" right="0.7" top="0.75" bottom="0.75" header="0.3" footer="0.3"/>
  <tableParts count="3">
    <tablePart r:id="rId1"/>
    <tablePart r:id="rId2"/>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9E445-969E-42CD-BB4E-B8597023808C}">
  <dimension ref="A1:E7"/>
  <sheetViews>
    <sheetView workbookViewId="0">
      <selection activeCell="A3" sqref="A3:E7"/>
    </sheetView>
  </sheetViews>
  <sheetFormatPr defaultRowHeight="15" x14ac:dyDescent="0.25"/>
  <cols>
    <col min="1" max="1" width="10.42578125" bestFit="1" customWidth="1"/>
    <col min="3" max="3" width="19.28515625" customWidth="1"/>
    <col min="4" max="4" width="29" customWidth="1"/>
    <col min="5" max="5" width="10.28515625" customWidth="1"/>
  </cols>
  <sheetData>
    <row r="1" spans="1:5" x14ac:dyDescent="0.25">
      <c r="A1" t="s">
        <v>265</v>
      </c>
    </row>
    <row r="3" spans="1:5" x14ac:dyDescent="0.25">
      <c r="A3" t="s">
        <v>203</v>
      </c>
      <c r="B3" t="s">
        <v>204</v>
      </c>
      <c r="C3" t="s">
        <v>5</v>
      </c>
      <c r="D3" t="s">
        <v>206</v>
      </c>
      <c r="E3" t="s">
        <v>266</v>
      </c>
    </row>
    <row r="4" spans="1:5" x14ac:dyDescent="0.25">
      <c r="A4" s="35">
        <v>43830</v>
      </c>
      <c r="B4" t="s">
        <v>267</v>
      </c>
      <c r="C4">
        <v>121</v>
      </c>
      <c r="D4" t="s">
        <v>268</v>
      </c>
      <c r="E4">
        <v>-499</v>
      </c>
    </row>
    <row r="5" spans="1:5" x14ac:dyDescent="0.25">
      <c r="A5" s="35">
        <f>A4</f>
        <v>43830</v>
      </c>
      <c r="B5" t="str">
        <f>B4</f>
        <v>XJ0001</v>
      </c>
      <c r="C5">
        <v>690</v>
      </c>
      <c r="D5" t="str">
        <f>D4</f>
        <v>Set up allowance for Doubtful Accounts</v>
      </c>
      <c r="E5">
        <f>-E4</f>
        <v>499</v>
      </c>
    </row>
    <row r="6" spans="1:5" x14ac:dyDescent="0.25">
      <c r="A6" s="35">
        <v>44196</v>
      </c>
      <c r="B6" t="s">
        <v>267</v>
      </c>
      <c r="C6">
        <v>121</v>
      </c>
      <c r="D6" t="s">
        <v>268</v>
      </c>
      <c r="E6">
        <v>-5000</v>
      </c>
    </row>
    <row r="7" spans="1:5" x14ac:dyDescent="0.25">
      <c r="A7" s="35">
        <f>A6</f>
        <v>44196</v>
      </c>
      <c r="B7" t="str">
        <f>B6</f>
        <v>XJ0001</v>
      </c>
      <c r="C7">
        <v>690</v>
      </c>
      <c r="D7" t="str">
        <f>D6</f>
        <v>Set up allowance for Doubtful Accounts</v>
      </c>
      <c r="E7">
        <f>-E6</f>
        <v>5000</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ED9D0-5479-44FE-8EA7-AD8DC3AE8C87}">
  <sheetPr>
    <pageSetUpPr fitToPage="1"/>
  </sheetPr>
  <dimension ref="B1:H90"/>
  <sheetViews>
    <sheetView showGridLines="0" workbookViewId="0"/>
  </sheetViews>
  <sheetFormatPr defaultRowHeight="15" x14ac:dyDescent="0.25"/>
  <cols>
    <col min="1" max="1" width="2.7109375" customWidth="1"/>
    <col min="2" max="2" width="12.28515625" bestFit="1" customWidth="1"/>
    <col min="3" max="3" width="10" bestFit="1" customWidth="1"/>
    <col min="4" max="4" width="28.140625" bestFit="1" customWidth="1"/>
    <col min="5" max="5" width="34.140625" bestFit="1" customWidth="1"/>
    <col min="6" max="6" width="14.140625" bestFit="1" customWidth="1"/>
    <col min="7" max="7" width="16.7109375" bestFit="1" customWidth="1"/>
    <col min="8" max="8" width="17.42578125" bestFit="1" customWidth="1"/>
    <col min="9" max="9" width="2.7109375" customWidth="1"/>
  </cols>
  <sheetData>
    <row r="1" spans="2:8" s="31" customFormat="1" ht="18.75" x14ac:dyDescent="0.3">
      <c r="B1" s="32" t="str">
        <f>Setup!C4</f>
        <v>Custom Table Producers Ltd.</v>
      </c>
      <c r="C1" s="32"/>
      <c r="D1" s="32"/>
      <c r="E1" s="32"/>
      <c r="F1" s="32"/>
      <c r="G1" s="32"/>
      <c r="H1" s="32"/>
    </row>
    <row r="2" spans="2:8" s="31" customFormat="1" ht="18.75" x14ac:dyDescent="0.3">
      <c r="B2" s="32" t="s">
        <v>119</v>
      </c>
      <c r="C2" s="32"/>
      <c r="D2" s="32"/>
      <c r="E2" s="32"/>
      <c r="F2" s="32"/>
      <c r="G2" s="32"/>
      <c r="H2" s="32"/>
    </row>
    <row r="11" spans="2:8" x14ac:dyDescent="0.25">
      <c r="B11" s="33" t="s">
        <v>203</v>
      </c>
      <c r="C11" s="33" t="s">
        <v>204</v>
      </c>
      <c r="D11" s="33" t="s">
        <v>205</v>
      </c>
      <c r="E11" s="33" t="s">
        <v>206</v>
      </c>
      <c r="F11" s="33" t="s">
        <v>207</v>
      </c>
      <c r="G11" s="10" t="s">
        <v>225</v>
      </c>
      <c r="H11" s="10" t="s">
        <v>226</v>
      </c>
    </row>
    <row r="12" spans="2:8" x14ac:dyDescent="0.25">
      <c r="B12" s="35">
        <v>43800</v>
      </c>
      <c r="C12" t="s">
        <v>160</v>
      </c>
      <c r="D12" t="s">
        <v>176</v>
      </c>
      <c r="E12" t="s">
        <v>191</v>
      </c>
      <c r="F12" t="s">
        <v>224</v>
      </c>
      <c r="G12" s="34">
        <v>15000</v>
      </c>
      <c r="H12" s="34"/>
    </row>
    <row r="13" spans="2:8" x14ac:dyDescent="0.25">
      <c r="D13" t="s">
        <v>177</v>
      </c>
      <c r="E13" t="s">
        <v>191</v>
      </c>
      <c r="F13" t="s">
        <v>224</v>
      </c>
      <c r="G13" s="34"/>
      <c r="H13" s="34">
        <v>15000</v>
      </c>
    </row>
    <row r="14" spans="2:8" x14ac:dyDescent="0.25">
      <c r="C14" t="s">
        <v>208</v>
      </c>
      <c r="G14" s="34">
        <v>15000</v>
      </c>
      <c r="H14" s="34">
        <v>15000</v>
      </c>
    </row>
    <row r="15" spans="2:8" x14ac:dyDescent="0.25">
      <c r="G15" s="39"/>
      <c r="H15" s="39"/>
    </row>
    <row r="16" spans="2:8" x14ac:dyDescent="0.25">
      <c r="C16" t="s">
        <v>161</v>
      </c>
      <c r="D16" t="s">
        <v>178</v>
      </c>
      <c r="E16" t="s">
        <v>192</v>
      </c>
      <c r="F16" t="s">
        <v>224</v>
      </c>
      <c r="G16" s="34">
        <v>100000</v>
      </c>
      <c r="H16" s="34"/>
    </row>
    <row r="17" spans="2:8" x14ac:dyDescent="0.25">
      <c r="D17" t="s">
        <v>179</v>
      </c>
      <c r="E17" t="s">
        <v>192</v>
      </c>
      <c r="F17" t="s">
        <v>224</v>
      </c>
      <c r="G17" s="34"/>
      <c r="H17" s="34">
        <v>100000</v>
      </c>
    </row>
    <row r="18" spans="2:8" x14ac:dyDescent="0.25">
      <c r="C18" t="s">
        <v>209</v>
      </c>
      <c r="G18" s="34">
        <v>100000</v>
      </c>
      <c r="H18" s="34">
        <v>100000</v>
      </c>
    </row>
    <row r="19" spans="2:8" x14ac:dyDescent="0.25">
      <c r="G19" s="39"/>
      <c r="H19" s="39"/>
    </row>
    <row r="20" spans="2:8" x14ac:dyDescent="0.25">
      <c r="C20" t="s">
        <v>162</v>
      </c>
      <c r="D20" t="s">
        <v>180</v>
      </c>
      <c r="E20" t="s">
        <v>193</v>
      </c>
      <c r="F20" t="s">
        <v>224</v>
      </c>
      <c r="G20" s="34">
        <v>25000</v>
      </c>
      <c r="H20" s="34"/>
    </row>
    <row r="21" spans="2:8" x14ac:dyDescent="0.25">
      <c r="D21" t="s">
        <v>179</v>
      </c>
      <c r="E21" t="s">
        <v>193</v>
      </c>
      <c r="F21" t="s">
        <v>224</v>
      </c>
      <c r="G21" s="34"/>
      <c r="H21" s="34">
        <v>25000</v>
      </c>
    </row>
    <row r="22" spans="2:8" x14ac:dyDescent="0.25">
      <c r="C22" t="s">
        <v>210</v>
      </c>
      <c r="G22" s="34">
        <v>25000</v>
      </c>
      <c r="H22" s="34">
        <v>25000</v>
      </c>
    </row>
    <row r="23" spans="2:8" x14ac:dyDescent="0.25">
      <c r="G23" s="39"/>
      <c r="H23" s="39"/>
    </row>
    <row r="24" spans="2:8" x14ac:dyDescent="0.25">
      <c r="B24" s="35">
        <v>43814</v>
      </c>
      <c r="C24" t="s">
        <v>163</v>
      </c>
      <c r="D24" t="s">
        <v>176</v>
      </c>
      <c r="E24" t="s">
        <v>194</v>
      </c>
      <c r="F24" t="s">
        <v>224</v>
      </c>
      <c r="G24" s="34"/>
      <c r="H24" s="34">
        <v>10000</v>
      </c>
    </row>
    <row r="25" spans="2:8" x14ac:dyDescent="0.25">
      <c r="D25" t="s">
        <v>181</v>
      </c>
      <c r="E25" t="s">
        <v>194</v>
      </c>
      <c r="F25" t="s">
        <v>224</v>
      </c>
      <c r="G25" s="34">
        <v>10000</v>
      </c>
      <c r="H25" s="34"/>
    </row>
    <row r="26" spans="2:8" x14ac:dyDescent="0.25">
      <c r="C26" t="s">
        <v>211</v>
      </c>
      <c r="G26" s="34">
        <v>10000</v>
      </c>
      <c r="H26" s="34">
        <v>10000</v>
      </c>
    </row>
    <row r="27" spans="2:8" x14ac:dyDescent="0.25">
      <c r="G27" s="39"/>
      <c r="H27" s="39"/>
    </row>
    <row r="28" spans="2:8" x14ac:dyDescent="0.25">
      <c r="B28" s="35">
        <v>43819</v>
      </c>
      <c r="C28" t="s">
        <v>164</v>
      </c>
      <c r="D28" t="s">
        <v>181</v>
      </c>
      <c r="E28" t="s">
        <v>195</v>
      </c>
      <c r="F28" t="s">
        <v>224</v>
      </c>
      <c r="G28" s="34">
        <v>700</v>
      </c>
      <c r="H28" s="34"/>
    </row>
    <row r="29" spans="2:8" x14ac:dyDescent="0.25">
      <c r="D29" t="s">
        <v>182</v>
      </c>
      <c r="E29" t="s">
        <v>195</v>
      </c>
      <c r="F29" t="s">
        <v>224</v>
      </c>
      <c r="G29" s="34"/>
      <c r="H29" s="34">
        <v>700</v>
      </c>
    </row>
    <row r="30" spans="2:8" x14ac:dyDescent="0.25">
      <c r="C30" t="s">
        <v>212</v>
      </c>
      <c r="G30" s="34">
        <v>700</v>
      </c>
      <c r="H30" s="34">
        <v>700</v>
      </c>
    </row>
    <row r="31" spans="2:8" x14ac:dyDescent="0.25">
      <c r="G31" s="39"/>
      <c r="H31" s="39"/>
    </row>
    <row r="32" spans="2:8" x14ac:dyDescent="0.25">
      <c r="B32" s="35">
        <v>43826</v>
      </c>
      <c r="C32" t="s">
        <v>165</v>
      </c>
      <c r="D32" t="s">
        <v>181</v>
      </c>
      <c r="E32" t="s">
        <v>195</v>
      </c>
      <c r="F32" t="s">
        <v>224</v>
      </c>
      <c r="G32" s="34">
        <v>2000</v>
      </c>
      <c r="H32" s="34"/>
    </row>
    <row r="33" spans="2:8" x14ac:dyDescent="0.25">
      <c r="D33" t="s">
        <v>182</v>
      </c>
      <c r="E33" t="s">
        <v>195</v>
      </c>
      <c r="F33" t="s">
        <v>224</v>
      </c>
      <c r="G33" s="34"/>
      <c r="H33" s="34">
        <v>2000</v>
      </c>
    </row>
    <row r="34" spans="2:8" x14ac:dyDescent="0.25">
      <c r="C34" t="s">
        <v>213</v>
      </c>
      <c r="G34" s="34">
        <v>2000</v>
      </c>
      <c r="H34" s="34">
        <v>2000</v>
      </c>
    </row>
    <row r="35" spans="2:8" x14ac:dyDescent="0.25">
      <c r="G35" s="39"/>
      <c r="H35" s="39"/>
    </row>
    <row r="36" spans="2:8" x14ac:dyDescent="0.25">
      <c r="C36" t="s">
        <v>166</v>
      </c>
      <c r="D36" t="s">
        <v>183</v>
      </c>
      <c r="E36" t="s">
        <v>196</v>
      </c>
      <c r="F36">
        <v>7</v>
      </c>
      <c r="G36" s="34">
        <v>819</v>
      </c>
      <c r="H36" s="34"/>
    </row>
    <row r="37" spans="2:8" x14ac:dyDescent="0.25">
      <c r="D37" t="s">
        <v>181</v>
      </c>
      <c r="E37" t="s">
        <v>196</v>
      </c>
      <c r="F37" t="s">
        <v>224</v>
      </c>
      <c r="G37" s="34"/>
      <c r="H37" s="34">
        <v>327.60000000000002</v>
      </c>
    </row>
    <row r="38" spans="2:8" x14ac:dyDescent="0.25">
      <c r="D38" t="s">
        <v>184</v>
      </c>
      <c r="E38" t="s">
        <v>196</v>
      </c>
      <c r="F38" t="s">
        <v>224</v>
      </c>
      <c r="G38" s="34"/>
      <c r="H38" s="34">
        <v>819</v>
      </c>
    </row>
    <row r="39" spans="2:8" x14ac:dyDescent="0.25">
      <c r="D39" t="s">
        <v>185</v>
      </c>
      <c r="E39" t="s">
        <v>196</v>
      </c>
      <c r="F39" t="s">
        <v>224</v>
      </c>
      <c r="G39" s="34">
        <v>327.60000000000002</v>
      </c>
      <c r="H39" s="34"/>
    </row>
    <row r="40" spans="2:8" x14ac:dyDescent="0.25">
      <c r="C40" t="s">
        <v>214</v>
      </c>
      <c r="G40" s="34">
        <v>1146.5999999999999</v>
      </c>
      <c r="H40" s="34">
        <v>1146.5999999999999</v>
      </c>
    </row>
    <row r="41" spans="2:8" x14ac:dyDescent="0.25">
      <c r="G41" s="39"/>
      <c r="H41" s="39"/>
    </row>
    <row r="42" spans="2:8" x14ac:dyDescent="0.25">
      <c r="B42" s="35">
        <v>43827</v>
      </c>
      <c r="C42" t="s">
        <v>167</v>
      </c>
      <c r="D42" t="s">
        <v>176</v>
      </c>
      <c r="E42" t="s">
        <v>197</v>
      </c>
      <c r="F42" t="s">
        <v>224</v>
      </c>
      <c r="G42" s="34"/>
      <c r="H42" s="34">
        <v>17</v>
      </c>
    </row>
    <row r="43" spans="2:8" x14ac:dyDescent="0.25">
      <c r="D43" t="s">
        <v>182</v>
      </c>
      <c r="E43" t="s">
        <v>197</v>
      </c>
      <c r="F43" t="s">
        <v>224</v>
      </c>
      <c r="G43" s="34">
        <v>17</v>
      </c>
      <c r="H43" s="34"/>
    </row>
    <row r="44" spans="2:8" x14ac:dyDescent="0.25">
      <c r="C44" t="s">
        <v>215</v>
      </c>
      <c r="G44" s="34">
        <v>17</v>
      </c>
      <c r="H44" s="34">
        <v>17</v>
      </c>
    </row>
    <row r="45" spans="2:8" x14ac:dyDescent="0.25">
      <c r="G45" s="39"/>
      <c r="H45" s="39"/>
    </row>
    <row r="46" spans="2:8" x14ac:dyDescent="0.25">
      <c r="C46" t="s">
        <v>168</v>
      </c>
      <c r="D46" t="s">
        <v>176</v>
      </c>
      <c r="E46" t="s">
        <v>198</v>
      </c>
      <c r="F46" t="s">
        <v>224</v>
      </c>
      <c r="G46" s="34">
        <v>813</v>
      </c>
      <c r="H46" s="34"/>
    </row>
    <row r="47" spans="2:8" x14ac:dyDescent="0.25">
      <c r="D47" t="s">
        <v>181</v>
      </c>
      <c r="E47" t="s">
        <v>198</v>
      </c>
      <c r="F47" t="s">
        <v>224</v>
      </c>
      <c r="G47" s="34"/>
      <c r="H47" s="34">
        <v>325.2</v>
      </c>
    </row>
    <row r="48" spans="2:8" x14ac:dyDescent="0.25">
      <c r="D48" t="s">
        <v>184</v>
      </c>
      <c r="E48" t="s">
        <v>198</v>
      </c>
      <c r="F48" t="s">
        <v>224</v>
      </c>
      <c r="G48" s="34"/>
      <c r="H48" s="34">
        <v>813</v>
      </c>
    </row>
    <row r="49" spans="2:8" x14ac:dyDescent="0.25">
      <c r="D49" t="s">
        <v>185</v>
      </c>
      <c r="E49" t="s">
        <v>198</v>
      </c>
      <c r="F49" t="s">
        <v>224</v>
      </c>
      <c r="G49" s="34">
        <v>325.2</v>
      </c>
      <c r="H49" s="34"/>
    </row>
    <row r="50" spans="2:8" x14ac:dyDescent="0.25">
      <c r="C50" t="s">
        <v>216</v>
      </c>
      <c r="G50" s="34">
        <v>1138.2</v>
      </c>
      <c r="H50" s="34">
        <v>1138.2</v>
      </c>
    </row>
    <row r="51" spans="2:8" x14ac:dyDescent="0.25">
      <c r="G51" s="39"/>
      <c r="H51" s="39"/>
    </row>
    <row r="52" spans="2:8" x14ac:dyDescent="0.25">
      <c r="B52" s="35">
        <v>43828</v>
      </c>
      <c r="C52" t="s">
        <v>169</v>
      </c>
      <c r="D52" t="s">
        <v>183</v>
      </c>
      <c r="E52" t="s">
        <v>196</v>
      </c>
      <c r="F52">
        <v>4</v>
      </c>
      <c r="G52" s="34">
        <v>680</v>
      </c>
      <c r="H52" s="34"/>
    </row>
    <row r="53" spans="2:8" x14ac:dyDescent="0.25">
      <c r="D53" t="s">
        <v>181</v>
      </c>
      <c r="E53" t="s">
        <v>196</v>
      </c>
      <c r="F53" t="s">
        <v>224</v>
      </c>
      <c r="G53" s="34"/>
      <c r="H53" s="34">
        <v>272</v>
      </c>
    </row>
    <row r="54" spans="2:8" x14ac:dyDescent="0.25">
      <c r="D54" t="s">
        <v>184</v>
      </c>
      <c r="E54" t="s">
        <v>196</v>
      </c>
      <c r="F54" t="s">
        <v>224</v>
      </c>
      <c r="G54" s="34"/>
      <c r="H54" s="34">
        <v>680</v>
      </c>
    </row>
    <row r="55" spans="2:8" x14ac:dyDescent="0.25">
      <c r="D55" t="s">
        <v>185</v>
      </c>
      <c r="E55" t="s">
        <v>196</v>
      </c>
      <c r="F55" t="s">
        <v>224</v>
      </c>
      <c r="G55" s="34">
        <v>272</v>
      </c>
      <c r="H55" s="34"/>
    </row>
    <row r="56" spans="2:8" x14ac:dyDescent="0.25">
      <c r="C56" t="s">
        <v>217</v>
      </c>
      <c r="G56" s="34">
        <v>952</v>
      </c>
      <c r="H56" s="34">
        <v>952</v>
      </c>
    </row>
    <row r="57" spans="2:8" x14ac:dyDescent="0.25">
      <c r="G57" s="39"/>
      <c r="H57" s="39"/>
    </row>
    <row r="58" spans="2:8" x14ac:dyDescent="0.25">
      <c r="B58" s="35">
        <v>43829</v>
      </c>
      <c r="C58" t="s">
        <v>170</v>
      </c>
      <c r="D58" t="s">
        <v>182</v>
      </c>
      <c r="E58" t="s">
        <v>199</v>
      </c>
      <c r="F58" t="s">
        <v>224</v>
      </c>
      <c r="G58" s="34"/>
      <c r="H58" s="34">
        <v>17</v>
      </c>
    </row>
    <row r="59" spans="2:8" x14ac:dyDescent="0.25">
      <c r="D59" t="s">
        <v>186</v>
      </c>
      <c r="E59" t="s">
        <v>199</v>
      </c>
      <c r="F59" t="s">
        <v>224</v>
      </c>
      <c r="G59" s="34">
        <v>17</v>
      </c>
      <c r="H59" s="34"/>
    </row>
    <row r="60" spans="2:8" x14ac:dyDescent="0.25">
      <c r="C60" t="s">
        <v>218</v>
      </c>
      <c r="G60" s="34">
        <v>17</v>
      </c>
      <c r="H60" s="34">
        <v>17</v>
      </c>
    </row>
    <row r="61" spans="2:8" x14ac:dyDescent="0.25">
      <c r="G61" s="39"/>
      <c r="H61" s="39"/>
    </row>
    <row r="62" spans="2:8" x14ac:dyDescent="0.25">
      <c r="C62" t="s">
        <v>171</v>
      </c>
      <c r="D62" t="s">
        <v>176</v>
      </c>
      <c r="E62" t="s">
        <v>198</v>
      </c>
      <c r="F62" t="s">
        <v>224</v>
      </c>
      <c r="G62" s="34">
        <v>732</v>
      </c>
      <c r="H62" s="34"/>
    </row>
    <row r="63" spans="2:8" x14ac:dyDescent="0.25">
      <c r="D63" t="s">
        <v>181</v>
      </c>
      <c r="E63" t="s">
        <v>198</v>
      </c>
      <c r="F63" t="s">
        <v>224</v>
      </c>
      <c r="G63" s="34"/>
      <c r="H63" s="34">
        <v>292.8</v>
      </c>
    </row>
    <row r="64" spans="2:8" x14ac:dyDescent="0.25">
      <c r="D64" t="s">
        <v>184</v>
      </c>
      <c r="E64" t="s">
        <v>198</v>
      </c>
      <c r="F64" t="s">
        <v>224</v>
      </c>
      <c r="G64" s="34"/>
      <c r="H64" s="34">
        <v>732</v>
      </c>
    </row>
    <row r="65" spans="2:8" x14ac:dyDescent="0.25">
      <c r="D65" t="s">
        <v>185</v>
      </c>
      <c r="E65" t="s">
        <v>198</v>
      </c>
      <c r="F65" t="s">
        <v>224</v>
      </c>
      <c r="G65" s="34">
        <v>292.8</v>
      </c>
      <c r="H65" s="34"/>
    </row>
    <row r="66" spans="2:8" x14ac:dyDescent="0.25">
      <c r="C66" t="s">
        <v>219</v>
      </c>
      <c r="G66" s="34">
        <v>1024.8</v>
      </c>
      <c r="H66" s="34">
        <v>1024.8</v>
      </c>
    </row>
    <row r="67" spans="2:8" x14ac:dyDescent="0.25">
      <c r="G67" s="39"/>
      <c r="H67" s="39"/>
    </row>
    <row r="68" spans="2:8" x14ac:dyDescent="0.25">
      <c r="B68" s="35">
        <v>43830</v>
      </c>
      <c r="C68" t="s">
        <v>172</v>
      </c>
      <c r="D68" t="s">
        <v>176</v>
      </c>
      <c r="E68" t="s">
        <v>200</v>
      </c>
      <c r="F68" t="s">
        <v>224</v>
      </c>
      <c r="G68" s="34"/>
      <c r="H68" s="34">
        <v>3000</v>
      </c>
    </row>
    <row r="69" spans="2:8" x14ac:dyDescent="0.25">
      <c r="D69" t="s">
        <v>187</v>
      </c>
      <c r="E69" t="s">
        <v>200</v>
      </c>
      <c r="F69" t="s">
        <v>224</v>
      </c>
      <c r="G69" s="34">
        <v>3000</v>
      </c>
      <c r="H69" s="34"/>
    </row>
    <row r="70" spans="2:8" x14ac:dyDescent="0.25">
      <c r="C70" t="s">
        <v>220</v>
      </c>
      <c r="G70" s="34">
        <v>3000</v>
      </c>
      <c r="H70" s="34">
        <v>3000</v>
      </c>
    </row>
    <row r="71" spans="2:8" x14ac:dyDescent="0.25">
      <c r="G71" s="39"/>
      <c r="H71" s="39"/>
    </row>
    <row r="72" spans="2:8" x14ac:dyDescent="0.25">
      <c r="C72" t="s">
        <v>173</v>
      </c>
      <c r="D72" t="s">
        <v>188</v>
      </c>
      <c r="E72" t="s">
        <v>201</v>
      </c>
      <c r="F72" t="s">
        <v>224</v>
      </c>
      <c r="G72" s="34"/>
      <c r="H72" s="34">
        <v>4125</v>
      </c>
    </row>
    <row r="73" spans="2:8" x14ac:dyDescent="0.25">
      <c r="D73" t="s">
        <v>189</v>
      </c>
      <c r="E73" t="s">
        <v>201</v>
      </c>
      <c r="F73" t="s">
        <v>224</v>
      </c>
      <c r="G73" s="34">
        <v>4125</v>
      </c>
      <c r="H73" s="34"/>
    </row>
    <row r="74" spans="2:8" x14ac:dyDescent="0.25">
      <c r="C74" t="s">
        <v>221</v>
      </c>
      <c r="G74" s="34">
        <v>4125</v>
      </c>
      <c r="H74" s="34">
        <v>4125</v>
      </c>
    </row>
    <row r="75" spans="2:8" x14ac:dyDescent="0.25">
      <c r="G75" s="39"/>
      <c r="H75" s="39"/>
    </row>
    <row r="76" spans="2:8" x14ac:dyDescent="0.25">
      <c r="C76" t="s">
        <v>174</v>
      </c>
      <c r="D76" t="s">
        <v>190</v>
      </c>
      <c r="E76" t="s">
        <v>202</v>
      </c>
      <c r="F76" t="s">
        <v>224</v>
      </c>
      <c r="G76" s="34"/>
      <c r="H76" s="34">
        <v>10000</v>
      </c>
    </row>
    <row r="77" spans="2:8" x14ac:dyDescent="0.25">
      <c r="D77" t="s">
        <v>189</v>
      </c>
      <c r="E77" t="s">
        <v>202</v>
      </c>
      <c r="F77" t="s">
        <v>224</v>
      </c>
      <c r="G77" s="34">
        <v>10000</v>
      </c>
      <c r="H77" s="34"/>
    </row>
    <row r="78" spans="2:8" x14ac:dyDescent="0.25">
      <c r="C78" t="s">
        <v>222</v>
      </c>
      <c r="G78" s="34">
        <v>10000</v>
      </c>
      <c r="H78" s="34">
        <v>10000</v>
      </c>
    </row>
    <row r="79" spans="2:8" x14ac:dyDescent="0.25">
      <c r="G79" s="39"/>
      <c r="H79" s="39"/>
    </row>
    <row r="80" spans="2:8" x14ac:dyDescent="0.25">
      <c r="C80" t="s">
        <v>175</v>
      </c>
      <c r="D80" t="s">
        <v>176</v>
      </c>
      <c r="E80" t="s">
        <v>198</v>
      </c>
      <c r="F80" t="s">
        <v>224</v>
      </c>
      <c r="G80" s="34">
        <v>767</v>
      </c>
      <c r="H80" s="34"/>
    </row>
    <row r="81" spans="2:8" x14ac:dyDescent="0.25">
      <c r="D81" t="s">
        <v>181</v>
      </c>
      <c r="E81" t="s">
        <v>198</v>
      </c>
      <c r="F81" t="s">
        <v>224</v>
      </c>
      <c r="G81" s="34"/>
      <c r="H81" s="34">
        <v>306.8</v>
      </c>
    </row>
    <row r="82" spans="2:8" x14ac:dyDescent="0.25">
      <c r="D82" t="s">
        <v>184</v>
      </c>
      <c r="E82" t="s">
        <v>198</v>
      </c>
      <c r="F82" t="s">
        <v>224</v>
      </c>
      <c r="G82" s="34"/>
      <c r="H82" s="34">
        <v>767</v>
      </c>
    </row>
    <row r="83" spans="2:8" x14ac:dyDescent="0.25">
      <c r="D83" t="s">
        <v>185</v>
      </c>
      <c r="E83" t="s">
        <v>198</v>
      </c>
      <c r="F83" t="s">
        <v>224</v>
      </c>
      <c r="G83" s="34">
        <v>306.8</v>
      </c>
      <c r="H83" s="34"/>
    </row>
    <row r="84" spans="2:8" x14ac:dyDescent="0.25">
      <c r="C84" t="s">
        <v>223</v>
      </c>
      <c r="G84" s="34">
        <v>1073.8</v>
      </c>
      <c r="H84" s="34">
        <v>1073.8</v>
      </c>
    </row>
    <row r="85" spans="2:8" x14ac:dyDescent="0.25">
      <c r="G85" s="39"/>
      <c r="H85" s="39"/>
    </row>
    <row r="86" spans="2:8" x14ac:dyDescent="0.25">
      <c r="C86" t="s">
        <v>267</v>
      </c>
      <c r="D86" t="s">
        <v>269</v>
      </c>
      <c r="E86" t="s">
        <v>268</v>
      </c>
      <c r="F86" t="s">
        <v>224</v>
      </c>
      <c r="G86" s="34"/>
      <c r="H86" s="34">
        <v>499</v>
      </c>
    </row>
    <row r="87" spans="2:8" x14ac:dyDescent="0.25">
      <c r="D87" t="s">
        <v>270</v>
      </c>
      <c r="E87" t="s">
        <v>268</v>
      </c>
      <c r="F87" t="s">
        <v>224</v>
      </c>
      <c r="G87" s="34">
        <v>499</v>
      </c>
      <c r="H87" s="34"/>
    </row>
    <row r="88" spans="2:8" x14ac:dyDescent="0.25">
      <c r="C88" t="s">
        <v>271</v>
      </c>
      <c r="G88" s="34">
        <v>499</v>
      </c>
      <c r="H88" s="34">
        <v>499</v>
      </c>
    </row>
    <row r="89" spans="2:8" x14ac:dyDescent="0.25">
      <c r="G89" s="39"/>
      <c r="H89" s="39"/>
    </row>
    <row r="90" spans="2:8" x14ac:dyDescent="0.25">
      <c r="B90" t="s">
        <v>126</v>
      </c>
      <c r="G90" s="34">
        <v>175693.4</v>
      </c>
      <c r="H90" s="34">
        <v>175693.4</v>
      </c>
    </row>
  </sheetData>
  <pageMargins left="0.23622047244094491" right="0.23622047244094491" top="0.74803149606299213" bottom="0.74803149606299213" header="0.31496062992125984" footer="0.31496062992125984"/>
  <pageSetup scale="73" fitToHeight="0" orientation="portrait" horizontalDpi="0" verticalDpi="0" r:id="rId2"/>
  <headerFooter>
    <oddFooter>&amp;RPage &amp;P of &amp;N</oddFooter>
  </headerFooter>
  <drawing r:id="rId3"/>
  <extLst>
    <ext xmlns:x14="http://schemas.microsoft.com/office/spreadsheetml/2009/9/main" uri="{A8765BA9-456A-4dab-B4F3-ACF838C121DE}">
      <x14:slicerList>
        <x14:slicer r:id="rId4"/>
      </x14:slicerList>
    </ext>
    <ext xmlns:x15="http://schemas.microsoft.com/office/spreadsheetml/2010/11/main" uri="{7E03D99C-DC04-49d9-9315-930204A7B6E9}">
      <x15:timelineRefs>
        <x15:timelineRef r:id="rId5"/>
      </x15:timelineRef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E6DA9-F959-4C08-8796-99229984617F}">
  <sheetPr>
    <pageSetUpPr fitToPage="1"/>
  </sheetPr>
  <dimension ref="B1:V35"/>
  <sheetViews>
    <sheetView showGridLines="0" workbookViewId="0">
      <selection activeCell="E23" activeCellId="1" sqref="E30 E23"/>
    </sheetView>
  </sheetViews>
  <sheetFormatPr defaultColWidth="15.28515625" defaultRowHeight="15" x14ac:dyDescent="0.25"/>
  <cols>
    <col min="1" max="1" width="2.7109375" customWidth="1"/>
    <col min="2" max="3" width="6.7109375" customWidth="1"/>
    <col min="4" max="4" width="25.7109375" customWidth="1"/>
  </cols>
  <sheetData>
    <row r="1" spans="2:22" s="31" customFormat="1" ht="18.75" x14ac:dyDescent="0.3">
      <c r="B1" s="32" t="str">
        <f>Setup!C4</f>
        <v>Custom Table Producers Ltd.</v>
      </c>
      <c r="C1" s="32"/>
      <c r="D1" s="32"/>
      <c r="E1" s="32"/>
      <c r="F1" s="32"/>
      <c r="G1" s="32"/>
      <c r="H1" s="32"/>
    </row>
    <row r="2" spans="2:22" s="31" customFormat="1" ht="18.75" x14ac:dyDescent="0.3">
      <c r="B2" s="32" t="s">
        <v>120</v>
      </c>
      <c r="C2" s="32"/>
      <c r="D2" s="32"/>
      <c r="E2" s="32"/>
      <c r="F2" s="32"/>
      <c r="G2" s="32"/>
      <c r="H2" s="32"/>
    </row>
    <row r="9" spans="2:22" x14ac:dyDescent="0.25">
      <c r="B9" s="33" t="s">
        <v>12</v>
      </c>
      <c r="C9" t="s" vm="1">
        <v>145</v>
      </c>
    </row>
    <row r="11" spans="2:22" x14ac:dyDescent="0.25">
      <c r="E11">
        <v>2019</v>
      </c>
      <c r="K11">
        <v>2020</v>
      </c>
      <c r="Q11">
        <v>2021</v>
      </c>
    </row>
    <row r="12" spans="2:22" x14ac:dyDescent="0.25">
      <c r="E12" s="10"/>
      <c r="F12" s="10"/>
      <c r="G12" s="10"/>
      <c r="H12" s="10"/>
      <c r="I12" s="10"/>
      <c r="J12" s="10"/>
    </row>
    <row r="13" spans="2:22" s="10" customFormat="1" x14ac:dyDescent="0.25">
      <c r="B13"/>
      <c r="C13"/>
      <c r="D13"/>
      <c r="E13" t="s">
        <v>240</v>
      </c>
      <c r="F13" t="s">
        <v>241</v>
      </c>
      <c r="G13" t="s">
        <v>242</v>
      </c>
      <c r="H13" t="s">
        <v>243</v>
      </c>
      <c r="I13" t="s">
        <v>244</v>
      </c>
      <c r="J13" t="s">
        <v>245</v>
      </c>
      <c r="K13" t="s">
        <v>240</v>
      </c>
      <c r="L13" t="s">
        <v>241</v>
      </c>
      <c r="M13" t="s">
        <v>242</v>
      </c>
      <c r="N13" t="s">
        <v>243</v>
      </c>
      <c r="O13" t="s">
        <v>244</v>
      </c>
      <c r="P13" t="s">
        <v>245</v>
      </c>
      <c r="Q13" t="s">
        <v>240</v>
      </c>
      <c r="R13" t="s">
        <v>241</v>
      </c>
      <c r="S13" t="s">
        <v>242</v>
      </c>
      <c r="T13" t="s">
        <v>243</v>
      </c>
      <c r="U13" t="s">
        <v>244</v>
      </c>
      <c r="V13" t="s">
        <v>245</v>
      </c>
    </row>
    <row r="14" spans="2:22" x14ac:dyDescent="0.25">
      <c r="B14" t="s">
        <v>46</v>
      </c>
      <c r="E14" s="36">
        <v>3811</v>
      </c>
      <c r="F14" s="37">
        <v>1</v>
      </c>
      <c r="G14" s="34">
        <v>5000</v>
      </c>
      <c r="H14" s="37">
        <v>1</v>
      </c>
      <c r="I14" s="38">
        <v>-1189</v>
      </c>
      <c r="J14" s="37">
        <v>0</v>
      </c>
      <c r="K14" s="36">
        <v>275931</v>
      </c>
      <c r="L14" s="37">
        <v>1</v>
      </c>
      <c r="M14" s="34">
        <v>270000</v>
      </c>
      <c r="N14" s="37">
        <v>1</v>
      </c>
      <c r="O14" s="38">
        <v>5931</v>
      </c>
      <c r="P14" s="37">
        <v>0</v>
      </c>
      <c r="Q14" s="36">
        <v>273669</v>
      </c>
      <c r="R14" s="37">
        <v>1</v>
      </c>
      <c r="S14" s="34">
        <v>280000</v>
      </c>
      <c r="T14" s="37">
        <v>1</v>
      </c>
      <c r="U14" s="38">
        <v>-6331</v>
      </c>
      <c r="V14" s="37">
        <v>0</v>
      </c>
    </row>
    <row r="15" spans="2:22" x14ac:dyDescent="0.25">
      <c r="E15" s="39"/>
      <c r="F15" s="39"/>
      <c r="G15" s="39"/>
      <c r="H15" s="39"/>
      <c r="I15" s="38"/>
      <c r="J15" s="39"/>
      <c r="K15" s="39"/>
      <c r="L15" s="39"/>
      <c r="M15" s="39"/>
      <c r="N15" s="39"/>
      <c r="O15" s="38"/>
      <c r="P15" s="39"/>
      <c r="Q15" s="39"/>
      <c r="R15" s="39"/>
      <c r="S15" s="39"/>
      <c r="T15" s="39"/>
      <c r="U15" s="38"/>
      <c r="V15" s="39"/>
    </row>
    <row r="16" spans="2:22" x14ac:dyDescent="0.25">
      <c r="B16" t="s">
        <v>49</v>
      </c>
      <c r="E16" s="39"/>
      <c r="F16" s="39"/>
      <c r="G16" s="39"/>
      <c r="H16" s="39"/>
      <c r="I16" s="38"/>
      <c r="J16" s="39"/>
      <c r="K16" s="39"/>
      <c r="L16" s="39"/>
      <c r="M16" s="39"/>
      <c r="N16" s="39"/>
      <c r="O16" s="38"/>
      <c r="P16" s="39"/>
      <c r="Q16" s="39"/>
      <c r="R16" s="39"/>
      <c r="S16" s="39"/>
      <c r="T16" s="39"/>
      <c r="U16" s="38"/>
      <c r="V16" s="39"/>
    </row>
    <row r="17" spans="3:22" x14ac:dyDescent="0.25">
      <c r="C17" t="s">
        <v>48</v>
      </c>
      <c r="E17" s="39"/>
      <c r="F17" s="39"/>
      <c r="G17" s="39"/>
      <c r="H17" s="39"/>
      <c r="I17" s="38"/>
      <c r="J17" s="39"/>
      <c r="K17" s="39"/>
      <c r="L17" s="39"/>
      <c r="M17" s="39"/>
      <c r="N17" s="39"/>
      <c r="O17" s="38"/>
      <c r="P17" s="39"/>
      <c r="Q17" s="39"/>
      <c r="R17" s="39"/>
      <c r="S17" s="39"/>
      <c r="T17" s="39"/>
      <c r="U17" s="38"/>
      <c r="V17" s="39"/>
    </row>
    <row r="18" spans="3:22" x14ac:dyDescent="0.25">
      <c r="D18" t="s">
        <v>48</v>
      </c>
      <c r="E18" s="36">
        <v>1524.4</v>
      </c>
      <c r="F18" s="37">
        <v>0.4</v>
      </c>
      <c r="G18" s="34">
        <v>2000</v>
      </c>
      <c r="H18" s="37">
        <v>0.4</v>
      </c>
      <c r="I18" s="38">
        <v>475.59999999999991</v>
      </c>
      <c r="J18" s="37">
        <v>0</v>
      </c>
      <c r="K18" s="36">
        <v>110372.4</v>
      </c>
      <c r="L18" s="37">
        <v>0.39999999999999997</v>
      </c>
      <c r="M18" s="34">
        <v>108000</v>
      </c>
      <c r="N18" s="37">
        <v>0.4</v>
      </c>
      <c r="O18" s="38">
        <v>-2372.3999999999942</v>
      </c>
      <c r="P18" s="37">
        <v>-5.5511151231257827E-17</v>
      </c>
      <c r="Q18" s="36">
        <v>109467.6</v>
      </c>
      <c r="R18" s="37">
        <v>0.4</v>
      </c>
      <c r="S18" s="34">
        <v>112000</v>
      </c>
      <c r="T18" s="37">
        <v>0.4</v>
      </c>
      <c r="U18" s="38">
        <v>2532.3999999999942</v>
      </c>
      <c r="V18" s="37">
        <v>0</v>
      </c>
    </row>
    <row r="19" spans="3:22" x14ac:dyDescent="0.25">
      <c r="C19" t="s">
        <v>155</v>
      </c>
      <c r="E19" s="36">
        <v>1524.4</v>
      </c>
      <c r="F19" s="37">
        <v>0.4</v>
      </c>
      <c r="G19" s="34">
        <v>2000</v>
      </c>
      <c r="H19" s="37">
        <v>0.4</v>
      </c>
      <c r="I19" s="38">
        <v>475.59999999999991</v>
      </c>
      <c r="J19" s="37">
        <v>0</v>
      </c>
      <c r="K19" s="36">
        <v>110372.4</v>
      </c>
      <c r="L19" s="37">
        <v>0.39999999999999997</v>
      </c>
      <c r="M19" s="34">
        <v>108000</v>
      </c>
      <c r="N19" s="37">
        <v>0.4</v>
      </c>
      <c r="O19" s="38">
        <v>-2372.3999999999942</v>
      </c>
      <c r="P19" s="37">
        <v>-5.5511151231257827E-17</v>
      </c>
      <c r="Q19" s="36">
        <v>109467.6</v>
      </c>
      <c r="R19" s="37">
        <v>0.4</v>
      </c>
      <c r="S19" s="34">
        <v>112000</v>
      </c>
      <c r="T19" s="37">
        <v>0.4</v>
      </c>
      <c r="U19" s="38">
        <v>2532.3999999999942</v>
      </c>
      <c r="V19" s="37">
        <v>0</v>
      </c>
    </row>
    <row r="20" spans="3:22" x14ac:dyDescent="0.25">
      <c r="E20" s="39"/>
      <c r="F20" s="39"/>
      <c r="G20" s="39"/>
      <c r="H20" s="39"/>
      <c r="I20" s="38"/>
      <c r="J20" s="39"/>
      <c r="K20" s="39"/>
      <c r="L20" s="39"/>
      <c r="M20" s="39"/>
      <c r="N20" s="39"/>
      <c r="O20" s="38"/>
      <c r="P20" s="39"/>
      <c r="Q20" s="39"/>
      <c r="R20" s="39"/>
      <c r="S20" s="39"/>
      <c r="T20" s="39"/>
      <c r="U20" s="38"/>
      <c r="V20" s="39"/>
    </row>
    <row r="21" spans="3:22" x14ac:dyDescent="0.25">
      <c r="C21" t="s">
        <v>51</v>
      </c>
      <c r="E21" s="39"/>
      <c r="F21" s="39"/>
      <c r="G21" s="39"/>
      <c r="H21" s="39"/>
      <c r="I21" s="38"/>
      <c r="J21" s="39"/>
      <c r="K21" s="39"/>
      <c r="L21" s="39"/>
      <c r="M21" s="39"/>
      <c r="N21" s="39"/>
      <c r="O21" s="38"/>
      <c r="P21" s="39"/>
      <c r="Q21" s="39"/>
      <c r="R21" s="39"/>
      <c r="S21" s="39"/>
      <c r="T21" s="39"/>
      <c r="U21" s="38"/>
      <c r="V21" s="39"/>
    </row>
    <row r="22" spans="3:22" x14ac:dyDescent="0.25">
      <c r="D22" t="s">
        <v>50</v>
      </c>
      <c r="E22" s="36">
        <v>0</v>
      </c>
      <c r="F22" s="37">
        <v>0</v>
      </c>
      <c r="G22" s="34">
        <v>0</v>
      </c>
      <c r="H22" s="37">
        <v>0</v>
      </c>
      <c r="I22" s="38">
        <v>0</v>
      </c>
      <c r="J22" s="37">
        <v>0</v>
      </c>
      <c r="K22" s="36">
        <v>65000</v>
      </c>
      <c r="L22" s="37">
        <v>0.23556613791128941</v>
      </c>
      <c r="M22" s="34">
        <v>65000</v>
      </c>
      <c r="N22" s="37">
        <v>0.24074074074074073</v>
      </c>
      <c r="O22" s="38">
        <v>0</v>
      </c>
      <c r="P22" s="37">
        <v>-5.1746028294513136E-3</v>
      </c>
      <c r="Q22" s="36">
        <v>65000</v>
      </c>
      <c r="R22" s="37">
        <v>0.23751320025286021</v>
      </c>
      <c r="S22" s="34">
        <v>65000</v>
      </c>
      <c r="T22" s="37">
        <v>0.23214285714285715</v>
      </c>
      <c r="U22" s="38">
        <v>0</v>
      </c>
      <c r="V22" s="37">
        <v>5.3703431100030619E-3</v>
      </c>
    </row>
    <row r="23" spans="3:22" x14ac:dyDescent="0.25">
      <c r="D23" t="s">
        <v>52</v>
      </c>
      <c r="E23" s="36">
        <v>14125</v>
      </c>
      <c r="F23" s="37">
        <v>3.7063762791918133</v>
      </c>
      <c r="G23" s="34">
        <v>14125</v>
      </c>
      <c r="H23" s="37">
        <v>2.8250000000000002</v>
      </c>
      <c r="I23" s="38">
        <v>0</v>
      </c>
      <c r="J23" s="37">
        <v>0.88137627919181316</v>
      </c>
      <c r="K23" s="36">
        <v>28260</v>
      </c>
      <c r="L23" s="37">
        <v>0.10241690857496982</v>
      </c>
      <c r="M23" s="34">
        <v>28260</v>
      </c>
      <c r="N23" s="37">
        <v>0.10466666666666667</v>
      </c>
      <c r="O23" s="38">
        <v>0</v>
      </c>
      <c r="P23" s="37">
        <v>-2.249758091696849E-3</v>
      </c>
      <c r="Q23" s="36">
        <v>25905</v>
      </c>
      <c r="R23" s="37">
        <v>9.4658145423851439E-2</v>
      </c>
      <c r="S23" s="34">
        <v>25905</v>
      </c>
      <c r="T23" s="37">
        <v>9.2517857142857138E-2</v>
      </c>
      <c r="U23" s="38">
        <v>0</v>
      </c>
      <c r="V23" s="37">
        <v>2.1402882809943014E-3</v>
      </c>
    </row>
    <row r="24" spans="3:22" x14ac:dyDescent="0.25">
      <c r="D24" t="s">
        <v>54</v>
      </c>
      <c r="E24" s="36">
        <v>3000</v>
      </c>
      <c r="F24" s="37">
        <v>0.78719496195224348</v>
      </c>
      <c r="G24" s="34">
        <v>3000</v>
      </c>
      <c r="H24" s="37">
        <v>0.6</v>
      </c>
      <c r="I24" s="38">
        <v>0</v>
      </c>
      <c r="J24" s="37">
        <v>0.1871949619522435</v>
      </c>
      <c r="K24" s="36">
        <v>36000</v>
      </c>
      <c r="L24" s="37">
        <v>0.13046739945856028</v>
      </c>
      <c r="M24" s="34">
        <v>36000</v>
      </c>
      <c r="N24" s="37">
        <v>0.13333333333333333</v>
      </c>
      <c r="O24" s="38">
        <v>0</v>
      </c>
      <c r="P24" s="37">
        <v>-2.8659338747730467E-3</v>
      </c>
      <c r="Q24" s="36">
        <v>33000</v>
      </c>
      <c r="R24" s="37">
        <v>0.1205836247437598</v>
      </c>
      <c r="S24" s="34">
        <v>33000</v>
      </c>
      <c r="T24" s="37">
        <v>0.11785714285714285</v>
      </c>
      <c r="U24" s="38">
        <v>0</v>
      </c>
      <c r="V24" s="37">
        <v>2.7264818866169493E-3</v>
      </c>
    </row>
    <row r="25" spans="3:22" x14ac:dyDescent="0.25">
      <c r="D25" t="s">
        <v>55</v>
      </c>
      <c r="E25" s="36">
        <v>0</v>
      </c>
      <c r="F25" s="37">
        <v>0</v>
      </c>
      <c r="G25" s="34">
        <v>0</v>
      </c>
      <c r="H25" s="37">
        <v>0</v>
      </c>
      <c r="I25" s="38">
        <v>0</v>
      </c>
      <c r="J25" s="37">
        <v>0</v>
      </c>
      <c r="K25" s="36">
        <v>3000</v>
      </c>
      <c r="L25" s="37">
        <v>1.0872283288213358E-2</v>
      </c>
      <c r="M25" s="34">
        <v>3400</v>
      </c>
      <c r="N25" s="37">
        <v>1.2592592592592593E-2</v>
      </c>
      <c r="O25" s="38">
        <v>400</v>
      </c>
      <c r="P25" s="37">
        <v>-1.7203093043792351E-3</v>
      </c>
      <c r="Q25" s="36">
        <v>3400</v>
      </c>
      <c r="R25" s="37">
        <v>1.2423767397841918E-2</v>
      </c>
      <c r="S25" s="34">
        <v>3400</v>
      </c>
      <c r="T25" s="37">
        <v>1.2142857142857143E-2</v>
      </c>
      <c r="U25" s="38">
        <v>0</v>
      </c>
      <c r="V25" s="37">
        <v>2.8091025498477515E-4</v>
      </c>
    </row>
    <row r="26" spans="3:22" x14ac:dyDescent="0.25">
      <c r="D26" t="s">
        <v>56</v>
      </c>
      <c r="E26" s="36">
        <v>17</v>
      </c>
      <c r="F26" s="37">
        <v>4.4607714510627129E-3</v>
      </c>
      <c r="G26" s="34">
        <v>0</v>
      </c>
      <c r="H26" s="37">
        <v>0</v>
      </c>
      <c r="I26" s="38">
        <v>-17</v>
      </c>
      <c r="J26" s="37">
        <v>4.4607714510627129E-3</v>
      </c>
      <c r="K26" s="36">
        <v>1634</v>
      </c>
      <c r="L26" s="37">
        <v>5.9217702976468757E-3</v>
      </c>
      <c r="M26" s="34">
        <v>1800</v>
      </c>
      <c r="N26" s="37">
        <v>6.6666666666666671E-3</v>
      </c>
      <c r="O26" s="38">
        <v>166</v>
      </c>
      <c r="P26" s="37">
        <v>-7.4489636901979139E-4</v>
      </c>
      <c r="Q26" s="36">
        <v>1664</v>
      </c>
      <c r="R26" s="37">
        <v>6.080337926473221E-3</v>
      </c>
      <c r="S26" s="34">
        <v>1664</v>
      </c>
      <c r="T26" s="37">
        <v>5.942857142857143E-3</v>
      </c>
      <c r="U26" s="38">
        <v>0</v>
      </c>
      <c r="V26" s="37">
        <v>1.37480783616078E-4</v>
      </c>
    </row>
    <row r="27" spans="3:22" x14ac:dyDescent="0.25">
      <c r="D27" t="s">
        <v>57</v>
      </c>
      <c r="E27" s="36">
        <v>0</v>
      </c>
      <c r="F27" s="37">
        <v>0</v>
      </c>
      <c r="G27" s="34">
        <v>0</v>
      </c>
      <c r="H27" s="37">
        <v>0</v>
      </c>
      <c r="I27" s="38">
        <v>0</v>
      </c>
      <c r="J27" s="37">
        <v>0</v>
      </c>
      <c r="K27" s="36">
        <v>7200</v>
      </c>
      <c r="L27" s="37">
        <v>2.6093479891712058E-2</v>
      </c>
      <c r="M27" s="34">
        <v>6900</v>
      </c>
      <c r="N27" s="37">
        <v>2.5555555555555557E-2</v>
      </c>
      <c r="O27" s="38">
        <v>-300</v>
      </c>
      <c r="P27" s="37">
        <v>5.3792433615650059E-4</v>
      </c>
      <c r="Q27" s="36">
        <v>6600</v>
      </c>
      <c r="R27" s="37">
        <v>2.4116724948751958E-2</v>
      </c>
      <c r="S27" s="34">
        <v>7200</v>
      </c>
      <c r="T27" s="37">
        <v>2.5714285714285714E-2</v>
      </c>
      <c r="U27" s="38">
        <v>600</v>
      </c>
      <c r="V27" s="37">
        <v>-1.5975607655337558E-3</v>
      </c>
    </row>
    <row r="28" spans="3:22" x14ac:dyDescent="0.25">
      <c r="D28" t="s">
        <v>58</v>
      </c>
      <c r="E28" s="36">
        <v>0</v>
      </c>
      <c r="F28" s="37">
        <v>0</v>
      </c>
      <c r="G28" s="34">
        <v>0</v>
      </c>
      <c r="H28" s="37">
        <v>0</v>
      </c>
      <c r="I28" s="38">
        <v>0</v>
      </c>
      <c r="J28" s="37">
        <v>0</v>
      </c>
      <c r="K28" s="36">
        <v>357</v>
      </c>
      <c r="L28" s="37">
        <v>1.2938017112973895E-3</v>
      </c>
      <c r="M28" s="34">
        <v>357</v>
      </c>
      <c r="N28" s="37">
        <v>1.3222222222222222E-3</v>
      </c>
      <c r="O28" s="38">
        <v>0</v>
      </c>
      <c r="P28" s="37">
        <v>-2.8420510924832745E-5</v>
      </c>
      <c r="Q28" s="36">
        <v>714</v>
      </c>
      <c r="R28" s="37">
        <v>2.6089911535468031E-3</v>
      </c>
      <c r="S28" s="34">
        <v>714</v>
      </c>
      <c r="T28" s="37">
        <v>2.5500000000000002E-3</v>
      </c>
      <c r="U28" s="38">
        <v>0</v>
      </c>
      <c r="V28" s="37">
        <v>5.8991153546802868E-5</v>
      </c>
    </row>
    <row r="29" spans="3:22" x14ac:dyDescent="0.25">
      <c r="D29" t="s">
        <v>59</v>
      </c>
      <c r="E29" s="36">
        <v>0</v>
      </c>
      <c r="F29" s="37">
        <v>0</v>
      </c>
      <c r="G29" s="34">
        <v>0</v>
      </c>
      <c r="H29" s="37">
        <v>0</v>
      </c>
      <c r="I29" s="38">
        <v>0</v>
      </c>
      <c r="J29" s="37">
        <v>0</v>
      </c>
      <c r="K29" s="36">
        <v>5350.61</v>
      </c>
      <c r="L29" s="37">
        <v>1.9391115894915757E-2</v>
      </c>
      <c r="M29" s="34">
        <v>5350</v>
      </c>
      <c r="N29" s="37">
        <v>1.9814814814814816E-2</v>
      </c>
      <c r="O29" s="38">
        <v>-0.60999999999967258</v>
      </c>
      <c r="P29" s="37">
        <v>-4.2369891989905983E-4</v>
      </c>
      <c r="Q29" s="36">
        <v>3324.3</v>
      </c>
      <c r="R29" s="37">
        <v>1.2147155870778203E-2</v>
      </c>
      <c r="S29" s="34">
        <v>3350</v>
      </c>
      <c r="T29" s="37">
        <v>1.1964285714285714E-2</v>
      </c>
      <c r="U29" s="38">
        <v>25.699999999999818</v>
      </c>
      <c r="V29" s="37">
        <v>1.8287015649248901E-4</v>
      </c>
    </row>
    <row r="30" spans="3:22" x14ac:dyDescent="0.25">
      <c r="D30" t="s">
        <v>264</v>
      </c>
      <c r="E30" s="36">
        <v>499</v>
      </c>
      <c r="F30" s="37">
        <v>0.13093676200472318</v>
      </c>
      <c r="G30" s="34">
        <v>0</v>
      </c>
      <c r="H30" s="37">
        <v>0</v>
      </c>
      <c r="I30" s="38">
        <v>-499</v>
      </c>
      <c r="J30" s="37">
        <v>0.13093676200472318</v>
      </c>
      <c r="K30" s="36">
        <v>5000</v>
      </c>
      <c r="L30" s="37">
        <v>1.8120472147022264E-2</v>
      </c>
      <c r="M30" s="34">
        <v>0</v>
      </c>
      <c r="N30" s="37">
        <v>0</v>
      </c>
      <c r="O30" s="38">
        <v>-5000</v>
      </c>
      <c r="P30" s="37">
        <v>1.8120472147022264E-2</v>
      </c>
      <c r="Q30" s="36">
        <v>0</v>
      </c>
      <c r="R30" s="37">
        <v>0</v>
      </c>
      <c r="S30" s="34">
        <v>0</v>
      </c>
      <c r="T30" s="37">
        <v>0</v>
      </c>
      <c r="U30" s="38">
        <v>0</v>
      </c>
      <c r="V30" s="37">
        <v>0</v>
      </c>
    </row>
    <row r="31" spans="3:22" x14ac:dyDescent="0.25">
      <c r="C31" t="s">
        <v>156</v>
      </c>
      <c r="E31" s="36">
        <v>17641</v>
      </c>
      <c r="F31" s="37">
        <v>4.6289687745998425</v>
      </c>
      <c r="G31" s="34">
        <v>17125</v>
      </c>
      <c r="H31" s="37">
        <v>3.4249999999999998</v>
      </c>
      <c r="I31" s="38">
        <v>-516</v>
      </c>
      <c r="J31" s="37">
        <v>1.2039687745998426</v>
      </c>
      <c r="K31" s="36">
        <v>151801.60999999999</v>
      </c>
      <c r="L31" s="37">
        <v>0.55014336917562723</v>
      </c>
      <c r="M31" s="34">
        <v>147067</v>
      </c>
      <c r="N31" s="37">
        <v>0.54469259259259262</v>
      </c>
      <c r="O31" s="38">
        <v>-4734.609999999986</v>
      </c>
      <c r="P31" s="37">
        <v>5.4507765830346111E-3</v>
      </c>
      <c r="Q31" s="36">
        <v>139607.29999999999</v>
      </c>
      <c r="R31" s="37">
        <v>0.51013194771786352</v>
      </c>
      <c r="S31" s="34">
        <v>140233</v>
      </c>
      <c r="T31" s="37">
        <v>0.50083214285714284</v>
      </c>
      <c r="U31" s="38">
        <v>625.70000000001164</v>
      </c>
      <c r="V31" s="37">
        <v>9.299804860720684E-3</v>
      </c>
    </row>
    <row r="32" spans="3:22" x14ac:dyDescent="0.25">
      <c r="E32" s="39"/>
      <c r="F32" s="39"/>
      <c r="G32" s="39"/>
      <c r="H32" s="39"/>
      <c r="I32" s="38"/>
      <c r="J32" s="39"/>
      <c r="K32" s="39"/>
      <c r="L32" s="39"/>
      <c r="M32" s="39"/>
      <c r="N32" s="39"/>
      <c r="O32" s="38"/>
      <c r="P32" s="39"/>
      <c r="Q32" s="39"/>
      <c r="R32" s="39"/>
      <c r="S32" s="39"/>
      <c r="T32" s="39"/>
      <c r="U32" s="38"/>
      <c r="V32" s="39"/>
    </row>
    <row r="33" spans="2:22" x14ac:dyDescent="0.25">
      <c r="B33" t="s">
        <v>246</v>
      </c>
      <c r="E33" s="36">
        <v>19165.400000000001</v>
      </c>
      <c r="F33" s="37">
        <v>5.0289687745998428</v>
      </c>
      <c r="G33" s="34">
        <v>19125</v>
      </c>
      <c r="H33" s="37">
        <v>3.8250000000000002</v>
      </c>
      <c r="I33" s="38">
        <v>-40.400000000001455</v>
      </c>
      <c r="J33" s="37">
        <v>1.2039687745998426</v>
      </c>
      <c r="K33" s="36">
        <v>262174.01</v>
      </c>
      <c r="L33" s="37">
        <v>0.95014336917562725</v>
      </c>
      <c r="M33" s="34">
        <v>255067</v>
      </c>
      <c r="N33" s="37">
        <v>0.94469259259259264</v>
      </c>
      <c r="O33" s="38">
        <v>-7107.0100000000093</v>
      </c>
      <c r="P33" s="37">
        <v>5.4507765830346111E-3</v>
      </c>
      <c r="Q33" s="36">
        <v>249074.9</v>
      </c>
      <c r="R33" s="37">
        <v>0.91013194771786354</v>
      </c>
      <c r="S33" s="34">
        <v>252233</v>
      </c>
      <c r="T33" s="37">
        <v>0.90083214285714286</v>
      </c>
      <c r="U33" s="38">
        <v>3158.1000000000058</v>
      </c>
      <c r="V33" s="37">
        <v>9.299804860720684E-3</v>
      </c>
    </row>
    <row r="34" spans="2:22" x14ac:dyDescent="0.25">
      <c r="E34" s="39"/>
      <c r="F34" s="39"/>
      <c r="G34" s="39"/>
      <c r="H34" s="39"/>
      <c r="I34" s="38"/>
      <c r="J34" s="39"/>
      <c r="K34" s="39"/>
      <c r="L34" s="39"/>
      <c r="M34" s="39"/>
      <c r="N34" s="39"/>
      <c r="O34" s="38"/>
      <c r="P34" s="39"/>
      <c r="Q34" s="39"/>
      <c r="R34" s="39"/>
      <c r="S34" s="39"/>
      <c r="T34" s="39"/>
      <c r="U34" s="38"/>
      <c r="V34" s="39"/>
    </row>
    <row r="35" spans="2:22" x14ac:dyDescent="0.25">
      <c r="B35" t="s">
        <v>247</v>
      </c>
      <c r="E35" s="36">
        <v>-15354.4</v>
      </c>
      <c r="F35" s="37">
        <v>-4.0289687745998428</v>
      </c>
      <c r="G35" s="34">
        <v>-14125</v>
      </c>
      <c r="H35" s="37">
        <v>-2.8250000000000002</v>
      </c>
      <c r="I35" s="38">
        <v>-1229.3999999999996</v>
      </c>
      <c r="J35" s="37">
        <v>-1.2039687745998426</v>
      </c>
      <c r="K35" s="36">
        <v>13756.99</v>
      </c>
      <c r="L35" s="37">
        <v>4.9856630824372757E-2</v>
      </c>
      <c r="M35" s="34">
        <v>14933</v>
      </c>
      <c r="N35" s="37">
        <v>5.5307407407407409E-2</v>
      </c>
      <c r="O35" s="38">
        <v>-1176.0100000000002</v>
      </c>
      <c r="P35" s="37">
        <v>-5.4507765830346527E-3</v>
      </c>
      <c r="Q35" s="36">
        <v>24594.1</v>
      </c>
      <c r="R35" s="37">
        <v>8.9868052282136443E-2</v>
      </c>
      <c r="S35" s="34">
        <v>27767</v>
      </c>
      <c r="T35" s="37">
        <v>9.9167857142857141E-2</v>
      </c>
      <c r="U35" s="38">
        <v>-3172.9000000000015</v>
      </c>
      <c r="V35" s="37">
        <v>-9.2998048607206979E-3</v>
      </c>
    </row>
  </sheetData>
  <pageMargins left="0.23622047244094491" right="0.23622047244094491" top="0.74803149606299213" bottom="0.74803149606299213" header="0.31496062992125984" footer="0.31496062992125984"/>
  <pageSetup scale="59" fitToHeight="0" orientation="landscape" horizontalDpi="0" verticalDpi="0"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914AE-B51D-488D-B061-C8B2544149AA}">
  <sheetPr>
    <pageSetUpPr fitToPage="1"/>
  </sheetPr>
  <dimension ref="B1:G46"/>
  <sheetViews>
    <sheetView showGridLines="0" topLeftCell="A9" workbookViewId="0">
      <selection activeCell="E17" sqref="E17"/>
    </sheetView>
  </sheetViews>
  <sheetFormatPr defaultRowHeight="15" x14ac:dyDescent="0.25"/>
  <cols>
    <col min="1" max="1" width="2.7109375" customWidth="1"/>
    <col min="2" max="3" width="6.7109375" customWidth="1"/>
    <col min="4" max="4" width="25.7109375" customWidth="1"/>
    <col min="5" max="7" width="15" customWidth="1"/>
    <col min="8" max="15" width="15" bestFit="1" customWidth="1"/>
    <col min="16" max="17" width="11" bestFit="1" customWidth="1"/>
    <col min="18" max="28" width="15" bestFit="1" customWidth="1"/>
    <col min="29" max="29" width="17.42578125" bestFit="1" customWidth="1"/>
    <col min="30" max="30" width="19.5703125" bestFit="1" customWidth="1"/>
    <col min="31" max="32" width="15" bestFit="1" customWidth="1"/>
    <col min="33" max="56" width="19.42578125" bestFit="1" customWidth="1"/>
    <col min="57" max="57" width="17.42578125" bestFit="1" customWidth="1"/>
    <col min="58" max="58" width="24" bestFit="1" customWidth="1"/>
  </cols>
  <sheetData>
    <row r="1" spans="2:7" s="31" customFormat="1" ht="18.75" x14ac:dyDescent="0.3">
      <c r="B1" s="32" t="str">
        <f>Setup!C4</f>
        <v>Custom Table Producers Ltd.</v>
      </c>
      <c r="C1" s="32"/>
      <c r="D1" s="32"/>
      <c r="E1" s="32"/>
      <c r="F1" s="32"/>
      <c r="G1" s="32"/>
    </row>
    <row r="2" spans="2:7" s="31" customFormat="1" ht="18.75" x14ac:dyDescent="0.3">
      <c r="B2" s="32" t="s">
        <v>121</v>
      </c>
      <c r="C2" s="32"/>
      <c r="D2" s="32"/>
      <c r="E2" s="32"/>
      <c r="F2" s="32"/>
      <c r="G2" s="32"/>
    </row>
    <row r="9" spans="2:7" x14ac:dyDescent="0.25">
      <c r="B9" s="33" t="s">
        <v>12</v>
      </c>
      <c r="C9" t="s" vm="2">
        <v>144</v>
      </c>
    </row>
    <row r="11" spans="2:7" hidden="1" x14ac:dyDescent="0.25">
      <c r="B11" s="33" t="s">
        <v>248</v>
      </c>
    </row>
    <row r="12" spans="2:7" x14ac:dyDescent="0.25">
      <c r="E12">
        <v>2019</v>
      </c>
      <c r="F12">
        <v>2020</v>
      </c>
      <c r="G12">
        <v>2021</v>
      </c>
    </row>
    <row r="14" spans="2:7" x14ac:dyDescent="0.25">
      <c r="B14" t="s">
        <v>15</v>
      </c>
      <c r="E14" s="39"/>
      <c r="F14" s="39"/>
      <c r="G14" s="39"/>
    </row>
    <row r="15" spans="2:7" x14ac:dyDescent="0.25">
      <c r="C15" t="s">
        <v>16</v>
      </c>
      <c r="E15" s="39"/>
      <c r="F15" s="39"/>
      <c r="G15" s="39"/>
    </row>
    <row r="16" spans="2:7" x14ac:dyDescent="0.25">
      <c r="D16" t="s">
        <v>14</v>
      </c>
      <c r="E16" s="34">
        <v>4295</v>
      </c>
      <c r="F16" s="34">
        <v>10372.679999999993</v>
      </c>
      <c r="G16" s="34">
        <v>21262.359999999993</v>
      </c>
    </row>
    <row r="17" spans="2:7" x14ac:dyDescent="0.25">
      <c r="D17" t="s">
        <v>18</v>
      </c>
      <c r="E17" s="34">
        <v>1499</v>
      </c>
      <c r="F17" s="34">
        <v>14205</v>
      </c>
      <c r="G17" s="34">
        <v>11350</v>
      </c>
    </row>
    <row r="18" spans="2:7" x14ac:dyDescent="0.25">
      <c r="D18" t="s">
        <v>263</v>
      </c>
      <c r="E18" s="34">
        <v>-499</v>
      </c>
      <c r="F18" s="34">
        <v>-5499</v>
      </c>
      <c r="G18" s="34">
        <v>-5499</v>
      </c>
    </row>
    <row r="19" spans="2:7" x14ac:dyDescent="0.25">
      <c r="D19" t="s">
        <v>20</v>
      </c>
      <c r="E19" s="34">
        <v>11175.6</v>
      </c>
      <c r="F19" s="34">
        <v>10703.199999999999</v>
      </c>
      <c r="G19" s="34">
        <v>10535.599999999973</v>
      </c>
    </row>
    <row r="20" spans="2:7" x14ac:dyDescent="0.25">
      <c r="C20" t="s">
        <v>251</v>
      </c>
      <c r="E20" s="34">
        <v>16470.599999999999</v>
      </c>
      <c r="F20" s="34">
        <v>29781.879999999994</v>
      </c>
      <c r="G20" s="34">
        <v>37648.960000000028</v>
      </c>
    </row>
    <row r="21" spans="2:7" x14ac:dyDescent="0.25">
      <c r="E21" s="39"/>
      <c r="F21" s="39"/>
      <c r="G21" s="39"/>
    </row>
    <row r="22" spans="2:7" x14ac:dyDescent="0.25">
      <c r="C22" t="s">
        <v>23</v>
      </c>
      <c r="E22" s="39"/>
      <c r="F22" s="39"/>
      <c r="G22" s="39"/>
    </row>
    <row r="23" spans="2:7" x14ac:dyDescent="0.25">
      <c r="D23" t="s">
        <v>22</v>
      </c>
      <c r="E23" s="34">
        <v>100000</v>
      </c>
      <c r="F23" s="34">
        <v>100000</v>
      </c>
      <c r="G23" s="34">
        <v>100000</v>
      </c>
    </row>
    <row r="24" spans="2:7" x14ac:dyDescent="0.25">
      <c r="D24" t="s">
        <v>25</v>
      </c>
      <c r="E24" s="34">
        <v>-10000</v>
      </c>
      <c r="F24" s="34">
        <v>-30004</v>
      </c>
      <c r="G24" s="34">
        <v>-48341</v>
      </c>
    </row>
    <row r="25" spans="2:7" x14ac:dyDescent="0.25">
      <c r="D25" t="s">
        <v>27</v>
      </c>
      <c r="E25" s="34">
        <v>25000</v>
      </c>
      <c r="F25" s="34">
        <v>25000</v>
      </c>
      <c r="G25" s="34">
        <v>25000</v>
      </c>
    </row>
    <row r="26" spans="2:7" x14ac:dyDescent="0.25">
      <c r="D26" t="s">
        <v>28</v>
      </c>
      <c r="E26" s="34">
        <v>-4125</v>
      </c>
      <c r="F26" s="34">
        <v>-12381</v>
      </c>
      <c r="G26" s="34">
        <v>-19949</v>
      </c>
    </row>
    <row r="27" spans="2:7" x14ac:dyDescent="0.25">
      <c r="C27" t="s">
        <v>252</v>
      </c>
      <c r="E27" s="34">
        <v>110875</v>
      </c>
      <c r="F27" s="34">
        <v>82615</v>
      </c>
      <c r="G27" s="34">
        <v>56710</v>
      </c>
    </row>
    <row r="28" spans="2:7" x14ac:dyDescent="0.25">
      <c r="E28" s="39"/>
      <c r="F28" s="39"/>
      <c r="G28" s="39"/>
    </row>
    <row r="29" spans="2:7" x14ac:dyDescent="0.25">
      <c r="B29" t="s">
        <v>249</v>
      </c>
      <c r="E29" s="34">
        <v>127345.59999999999</v>
      </c>
      <c r="F29" s="34">
        <v>112396.87999999995</v>
      </c>
      <c r="G29" s="34">
        <v>94358.959999999977</v>
      </c>
    </row>
    <row r="30" spans="2:7" x14ac:dyDescent="0.25">
      <c r="E30" s="39"/>
      <c r="F30" s="39"/>
      <c r="G30" s="39"/>
    </row>
    <row r="31" spans="2:7" x14ac:dyDescent="0.25">
      <c r="B31" t="s">
        <v>33</v>
      </c>
      <c r="E31" s="39"/>
      <c r="F31" s="39"/>
      <c r="G31" s="39"/>
    </row>
    <row r="32" spans="2:7" x14ac:dyDescent="0.25">
      <c r="C32" t="s">
        <v>34</v>
      </c>
      <c r="E32" s="39"/>
      <c r="F32" s="39"/>
      <c r="G32" s="39"/>
    </row>
    <row r="33" spans="2:7" x14ac:dyDescent="0.25">
      <c r="D33" t="s">
        <v>32</v>
      </c>
      <c r="E33" s="34">
        <v>2700</v>
      </c>
      <c r="F33" s="34">
        <v>13600</v>
      </c>
      <c r="G33" s="34">
        <v>12600</v>
      </c>
    </row>
    <row r="34" spans="2:7" x14ac:dyDescent="0.25">
      <c r="C34" t="s">
        <v>253</v>
      </c>
      <c r="E34" s="34">
        <v>2700</v>
      </c>
      <c r="F34" s="34">
        <v>13600</v>
      </c>
      <c r="G34" s="34">
        <v>12600</v>
      </c>
    </row>
    <row r="35" spans="2:7" x14ac:dyDescent="0.25">
      <c r="E35" s="39"/>
      <c r="F35" s="39"/>
      <c r="G35" s="39"/>
    </row>
    <row r="36" spans="2:7" x14ac:dyDescent="0.25">
      <c r="C36" t="s">
        <v>37</v>
      </c>
      <c r="E36" s="39"/>
      <c r="F36" s="39"/>
      <c r="G36" s="39"/>
    </row>
    <row r="37" spans="2:7" x14ac:dyDescent="0.25">
      <c r="D37" t="s">
        <v>36</v>
      </c>
      <c r="E37" s="34">
        <v>125000</v>
      </c>
      <c r="F37" s="34">
        <v>85394.290000000008</v>
      </c>
      <c r="G37" s="34">
        <v>43762.27</v>
      </c>
    </row>
    <row r="38" spans="2:7" x14ac:dyDescent="0.25">
      <c r="C38" t="s">
        <v>254</v>
      </c>
      <c r="E38" s="34">
        <v>125000</v>
      </c>
      <c r="F38" s="34">
        <v>85394.290000000008</v>
      </c>
      <c r="G38" s="34">
        <v>43762.27</v>
      </c>
    </row>
    <row r="39" spans="2:7" x14ac:dyDescent="0.25">
      <c r="E39" s="39"/>
      <c r="F39" s="39"/>
      <c r="G39" s="39"/>
    </row>
    <row r="40" spans="2:7" x14ac:dyDescent="0.25">
      <c r="C40" t="s">
        <v>39</v>
      </c>
      <c r="E40" s="39"/>
      <c r="F40" s="39"/>
      <c r="G40" s="39"/>
    </row>
    <row r="41" spans="2:7" x14ac:dyDescent="0.25">
      <c r="D41" t="s">
        <v>39</v>
      </c>
      <c r="E41" s="34">
        <v>15000</v>
      </c>
      <c r="F41" s="34">
        <v>15000</v>
      </c>
      <c r="G41" s="34">
        <v>15000</v>
      </c>
    </row>
    <row r="42" spans="2:7" x14ac:dyDescent="0.25">
      <c r="D42" t="s">
        <v>41</v>
      </c>
      <c r="E42" s="34">
        <v>-15354.4</v>
      </c>
      <c r="F42" s="34">
        <v>13756.989999999994</v>
      </c>
      <c r="G42" s="34">
        <v>24594.100000000009</v>
      </c>
    </row>
    <row r="43" spans="2:7" x14ac:dyDescent="0.25">
      <c r="D43" t="s">
        <v>43</v>
      </c>
      <c r="E43" s="34">
        <v>0</v>
      </c>
      <c r="F43" s="34">
        <v>-15354.4</v>
      </c>
      <c r="G43" s="34">
        <v>-1597.4100000000053</v>
      </c>
    </row>
    <row r="44" spans="2:7" x14ac:dyDescent="0.25">
      <c r="C44" t="s">
        <v>255</v>
      </c>
      <c r="E44" s="34">
        <v>-354.39999999999964</v>
      </c>
      <c r="F44" s="34">
        <v>13402.589999999995</v>
      </c>
      <c r="G44" s="34">
        <v>37996.69</v>
      </c>
    </row>
    <row r="45" spans="2:7" x14ac:dyDescent="0.25">
      <c r="E45" s="39"/>
      <c r="F45" s="39"/>
      <c r="G45" s="39"/>
    </row>
    <row r="46" spans="2:7" x14ac:dyDescent="0.25">
      <c r="B46" t="s">
        <v>250</v>
      </c>
      <c r="E46" s="34">
        <v>127345.60000000001</v>
      </c>
      <c r="F46" s="34">
        <v>112396.88000000003</v>
      </c>
      <c r="G46" s="34">
        <v>94358.960000000036</v>
      </c>
    </row>
  </sheetData>
  <pageMargins left="0.70866141732283472" right="0.70866141732283472" top="0.74803149606299213" bottom="0.74803149606299213" header="0.31496062992125984" footer="0.31496062992125984"/>
  <pageSetup scale="88" fitToHeight="0" orientation="portrait" r:id="rId2"/>
  <headerFooter>
    <oddFooter>&amp;RPage &amp;P of &amp;N</oddFooter>
  </headerFooter>
  <drawing r:id="rId3"/>
  <extLst>
    <ext xmlns:x15="http://schemas.microsoft.com/office/spreadsheetml/2010/11/main" uri="{7E03D99C-DC04-49d9-9315-930204A7B6E9}">
      <x15:timelineRefs>
        <x15:timelineRef r:id="rId4"/>
      </x15:timelineRef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792F1-760A-4948-9488-2C851D207B6C}">
  <dimension ref="B1:H40"/>
  <sheetViews>
    <sheetView tabSelected="1" topLeftCell="A9" workbookViewId="0">
      <selection activeCell="C26" sqref="C26"/>
    </sheetView>
  </sheetViews>
  <sheetFormatPr defaultRowHeight="15" x14ac:dyDescent="0.25"/>
  <cols>
    <col min="1" max="1" width="2.7109375" customWidth="1"/>
    <col min="2" max="2" width="23.85546875" bestFit="1" customWidth="1"/>
    <col min="3" max="3" width="37.5703125" bestFit="1" customWidth="1"/>
    <col min="4" max="4" width="22.42578125" bestFit="1" customWidth="1"/>
    <col min="5" max="5" width="12" bestFit="1" customWidth="1"/>
    <col min="6" max="6" width="15" bestFit="1" customWidth="1"/>
    <col min="7" max="7" width="12" bestFit="1" customWidth="1"/>
    <col min="8" max="13" width="23.28515625" bestFit="1" customWidth="1"/>
    <col min="14" max="16" width="15" bestFit="1" customWidth="1"/>
    <col min="17" max="17" width="12" bestFit="1" customWidth="1"/>
    <col min="18" max="30" width="16.5703125" bestFit="1" customWidth="1"/>
    <col min="31" max="31" width="20.140625" bestFit="1" customWidth="1"/>
    <col min="32" max="32" width="21.140625" bestFit="1" customWidth="1"/>
    <col min="33" max="34" width="16.5703125" bestFit="1" customWidth="1"/>
  </cols>
  <sheetData>
    <row r="1" spans="2:8" s="31" customFormat="1" ht="18.75" x14ac:dyDescent="0.3">
      <c r="B1" s="32" t="str">
        <f>Setup!C4</f>
        <v>Custom Table Producers Ltd.</v>
      </c>
      <c r="C1" s="32"/>
      <c r="D1" s="32"/>
      <c r="E1" s="32"/>
      <c r="F1" s="32"/>
      <c r="G1" s="32"/>
      <c r="H1" s="32"/>
    </row>
    <row r="2" spans="2:8" s="31" customFormat="1" ht="18.75" x14ac:dyDescent="0.3">
      <c r="B2" s="32" t="s">
        <v>122</v>
      </c>
      <c r="C2" s="32"/>
      <c r="D2" s="32"/>
      <c r="E2" s="32"/>
      <c r="F2" s="32"/>
      <c r="G2" s="32"/>
      <c r="H2" s="32"/>
    </row>
    <row r="11" spans="2:8" x14ac:dyDescent="0.25">
      <c r="B11" s="33" t="s">
        <v>260</v>
      </c>
      <c r="E11" s="33" t="s">
        <v>139</v>
      </c>
      <c r="F11" s="33" t="s">
        <v>141</v>
      </c>
    </row>
    <row r="12" spans="2:8" x14ac:dyDescent="0.25">
      <c r="E12">
        <v>2019</v>
      </c>
      <c r="F12">
        <v>2020</v>
      </c>
      <c r="G12">
        <v>2021</v>
      </c>
    </row>
    <row r="13" spans="2:8" x14ac:dyDescent="0.25">
      <c r="B13" s="33" t="s">
        <v>73</v>
      </c>
      <c r="C13" s="33" t="s">
        <v>74</v>
      </c>
      <c r="D13" s="33" t="s">
        <v>6</v>
      </c>
    </row>
    <row r="14" spans="2:8" x14ac:dyDescent="0.25">
      <c r="B14" t="s">
        <v>80</v>
      </c>
      <c r="C14" t="s">
        <v>88</v>
      </c>
      <c r="D14" t="s">
        <v>45</v>
      </c>
      <c r="E14" s="34">
        <v>3811</v>
      </c>
      <c r="F14" s="34">
        <v>275931</v>
      </c>
      <c r="G14" s="34">
        <v>273669</v>
      </c>
    </row>
    <row r="15" spans="2:8" x14ac:dyDescent="0.25">
      <c r="D15" t="s">
        <v>48</v>
      </c>
      <c r="E15" s="34">
        <v>-1524.4</v>
      </c>
      <c r="F15" s="34">
        <v>-110372.4</v>
      </c>
      <c r="G15" s="34">
        <v>-109467.6</v>
      </c>
    </row>
    <row r="16" spans="2:8" x14ac:dyDescent="0.25">
      <c r="D16" t="s">
        <v>50</v>
      </c>
      <c r="E16" s="34"/>
      <c r="F16" s="34">
        <v>-65000</v>
      </c>
      <c r="G16" s="34">
        <v>-65000</v>
      </c>
    </row>
    <row r="17" spans="2:7" x14ac:dyDescent="0.25">
      <c r="D17" t="s">
        <v>52</v>
      </c>
      <c r="E17" s="34">
        <v>-14125</v>
      </c>
      <c r="F17" s="34">
        <v>-28260</v>
      </c>
      <c r="G17" s="34">
        <v>-25905</v>
      </c>
    </row>
    <row r="18" spans="2:7" x14ac:dyDescent="0.25">
      <c r="D18" t="s">
        <v>54</v>
      </c>
      <c r="E18" s="34">
        <v>-3000</v>
      </c>
      <c r="F18" s="34">
        <v>-36000</v>
      </c>
      <c r="G18" s="34">
        <v>-33000</v>
      </c>
    </row>
    <row r="19" spans="2:7" x14ac:dyDescent="0.25">
      <c r="D19" t="s">
        <v>55</v>
      </c>
      <c r="E19" s="34"/>
      <c r="F19" s="34">
        <v>-3000</v>
      </c>
      <c r="G19" s="34">
        <v>-3400</v>
      </c>
    </row>
    <row r="20" spans="2:7" x14ac:dyDescent="0.25">
      <c r="D20" t="s">
        <v>56</v>
      </c>
      <c r="E20" s="34">
        <v>-17</v>
      </c>
      <c r="F20" s="34">
        <v>-1634</v>
      </c>
      <c r="G20" s="34">
        <v>-1664</v>
      </c>
    </row>
    <row r="21" spans="2:7" x14ac:dyDescent="0.25">
      <c r="D21" t="s">
        <v>57</v>
      </c>
      <c r="E21" s="34"/>
      <c r="F21" s="34">
        <v>-7200</v>
      </c>
      <c r="G21" s="34">
        <v>-6600</v>
      </c>
    </row>
    <row r="22" spans="2:7" x14ac:dyDescent="0.25">
      <c r="D22" t="s">
        <v>58</v>
      </c>
      <c r="E22" s="34"/>
      <c r="F22" s="34">
        <v>-357</v>
      </c>
      <c r="G22" s="34">
        <v>-714</v>
      </c>
    </row>
    <row r="23" spans="2:7" x14ac:dyDescent="0.25">
      <c r="D23" t="s">
        <v>59</v>
      </c>
      <c r="E23" s="34"/>
      <c r="F23" s="34">
        <v>-5350.61</v>
      </c>
      <c r="G23" s="34">
        <v>-3324.3</v>
      </c>
    </row>
    <row r="24" spans="2:7" x14ac:dyDescent="0.25">
      <c r="D24" t="s">
        <v>264</v>
      </c>
      <c r="E24" s="34">
        <v>-499</v>
      </c>
      <c r="F24" s="34">
        <v>-5000</v>
      </c>
      <c r="G24" s="34"/>
    </row>
    <row r="25" spans="2:7" x14ac:dyDescent="0.25">
      <c r="C25" t="s">
        <v>259</v>
      </c>
      <c r="E25" s="34">
        <v>-15354.4</v>
      </c>
      <c r="F25" s="34">
        <v>13756.989999999998</v>
      </c>
      <c r="G25" s="34">
        <v>24594.1</v>
      </c>
    </row>
    <row r="26" spans="2:7" x14ac:dyDescent="0.25">
      <c r="C26" t="s">
        <v>83</v>
      </c>
      <c r="D26" t="s">
        <v>52</v>
      </c>
      <c r="E26" s="34">
        <v>14125</v>
      </c>
      <c r="F26" s="34">
        <v>28260</v>
      </c>
      <c r="G26" s="34">
        <v>25905</v>
      </c>
    </row>
    <row r="27" spans="2:7" x14ac:dyDescent="0.25">
      <c r="D27" t="s">
        <v>264</v>
      </c>
      <c r="E27" s="34">
        <v>499</v>
      </c>
      <c r="F27" s="34">
        <v>5000</v>
      </c>
      <c r="G27" s="34"/>
    </row>
    <row r="28" spans="2:7" x14ac:dyDescent="0.25">
      <c r="C28" t="s">
        <v>262</v>
      </c>
      <c r="E28" s="34">
        <v>14624</v>
      </c>
      <c r="F28" s="34">
        <v>33260</v>
      </c>
      <c r="G28" s="34">
        <v>25905</v>
      </c>
    </row>
    <row r="29" spans="2:7" x14ac:dyDescent="0.25">
      <c r="C29" t="s">
        <v>81</v>
      </c>
      <c r="E29" s="34">
        <v>-1499</v>
      </c>
      <c r="F29" s="34">
        <v>-12706</v>
      </c>
      <c r="G29" s="34">
        <v>2855</v>
      </c>
    </row>
    <row r="30" spans="2:7" x14ac:dyDescent="0.25">
      <c r="C30" t="s">
        <v>20</v>
      </c>
      <c r="E30" s="34">
        <v>-11175.6</v>
      </c>
      <c r="F30" s="34">
        <v>472.4</v>
      </c>
      <c r="G30" s="34">
        <v>167.6</v>
      </c>
    </row>
    <row r="31" spans="2:7" x14ac:dyDescent="0.25">
      <c r="C31" t="s">
        <v>86</v>
      </c>
      <c r="E31" s="34">
        <v>2700</v>
      </c>
      <c r="F31" s="34">
        <v>10900</v>
      </c>
      <c r="G31" s="34">
        <v>-1000</v>
      </c>
    </row>
    <row r="32" spans="2:7" x14ac:dyDescent="0.25">
      <c r="B32" t="s">
        <v>256</v>
      </c>
      <c r="E32" s="34">
        <v>-10206</v>
      </c>
      <c r="F32" s="34">
        <v>50683.39</v>
      </c>
      <c r="G32" s="34">
        <v>52521.7</v>
      </c>
    </row>
    <row r="33" spans="2:7" x14ac:dyDescent="0.25">
      <c r="B33" t="s">
        <v>82</v>
      </c>
      <c r="C33" t="s">
        <v>82</v>
      </c>
      <c r="E33" s="34">
        <v>-125000</v>
      </c>
      <c r="F33" s="34"/>
      <c r="G33" s="34"/>
    </row>
    <row r="34" spans="2:7" x14ac:dyDescent="0.25">
      <c r="B34" t="s">
        <v>257</v>
      </c>
      <c r="E34" s="34">
        <v>-125000</v>
      </c>
      <c r="F34" s="34">
        <v>0</v>
      </c>
      <c r="G34" s="34">
        <v>0</v>
      </c>
    </row>
    <row r="35" spans="2:7" x14ac:dyDescent="0.25">
      <c r="B35" t="s">
        <v>84</v>
      </c>
      <c r="C35" t="s">
        <v>85</v>
      </c>
      <c r="E35" s="34">
        <v>125000</v>
      </c>
      <c r="F35" s="34">
        <v>-39605.71</v>
      </c>
      <c r="G35" s="34">
        <v>-41632.019999999997</v>
      </c>
    </row>
    <row r="36" spans="2:7" x14ac:dyDescent="0.25">
      <c r="C36" t="s">
        <v>87</v>
      </c>
      <c r="E36" s="34">
        <v>15000</v>
      </c>
      <c r="F36" s="34"/>
      <c r="G36" s="34"/>
    </row>
    <row r="37" spans="2:7" x14ac:dyDescent="0.25">
      <c r="B37" t="s">
        <v>258</v>
      </c>
      <c r="E37" s="34">
        <v>140000</v>
      </c>
      <c r="F37" s="34">
        <v>-39605.71</v>
      </c>
      <c r="G37" s="34">
        <v>-41632.019999999997</v>
      </c>
    </row>
    <row r="38" spans="2:7" x14ac:dyDescent="0.25">
      <c r="B38" t="s">
        <v>78</v>
      </c>
      <c r="C38" t="s">
        <v>93</v>
      </c>
      <c r="E38" s="34"/>
      <c r="F38" s="34">
        <v>4295</v>
      </c>
      <c r="G38" s="34">
        <v>10372.679999999993</v>
      </c>
    </row>
    <row r="39" spans="2:7" x14ac:dyDescent="0.25">
      <c r="C39" t="s">
        <v>91</v>
      </c>
      <c r="E39" s="34">
        <v>4295</v>
      </c>
      <c r="F39" s="34">
        <v>6077.68</v>
      </c>
      <c r="G39" s="34">
        <v>10889.68</v>
      </c>
    </row>
    <row r="40" spans="2:7" x14ac:dyDescent="0.25">
      <c r="C40" t="s">
        <v>79</v>
      </c>
      <c r="E40" s="34">
        <v>4295</v>
      </c>
      <c r="F40" s="34">
        <v>10372.68</v>
      </c>
      <c r="G40" s="34">
        <v>21262.359999999993</v>
      </c>
    </row>
  </sheetData>
  <pageMargins left="0.7" right="0.7" top="0.75" bottom="0.75" header="0.3" footer="0.3"/>
  <drawing r:id="rId2"/>
  <extLs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C a l e n d a r _ d 9 f 5 4 2 b 4 - c 2 2 2 - 4 d 6 7 - a 7 8 e - 4 c d 4 5 1 6 2 e a f e " > < 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 Y e a r < / s t r i n g > < / k e y > < v a l u e > < i n t > 6 2 < / i n t > < / v a l u e > < / i t e m > < i t e m > < k e y > < s t r i n g > Q u a r t e r < / s t r i n g > < / k e y > < v a l u e > < i n t > 8 4 < / i n t > < / v a l u e > < / i t e m > < i t e m > < k e y > < s t r i n g > M o n t h < / s t r i n g > < / k e y > < v a l u e > < i n t > 7 7 < / i n t > < / v a l u e > < / i t e m > < i t e m > < k e y > < s t r i n g > M o n t h   N a m e < / s t r i n g > < / k e y > < v a l u e > < i n t > 1 1 7 < / i n t > < / v a l u e > < / i t e m > < / C o l u m n W i d t h s > < C o l u m n D i s p l a y I n d e x > < i t e m > < k e y > < s t r i n g > D a t e < / s t r i n g > < / k e y > < v a l u e > < i n t > 0 < / i n t > < / v a l u e > < / i t e m > < i t e m > < k e y > < s t r i n g > Y e a r < / s t r i n g > < / k e y > < v a l u e > < i n t > 1 < / i n t > < / v a l u e > < / i t e m > < i t e m > < k e y > < s t r i n g > Q u a r t e r < / s t r i n g > < / k e y > < v a l u e > < i n t > 2 < / i n t > < / v a l u e > < / i t e m > < i t e m > < k e y > < s t r i n g > M o n t h < / s t r i n g > < / k e y > < v a l u e > < i n t > 3 < / i n t > < / v a l u e > < / i t e m > < i t e m > < k e y > < s t r i n g > M o n t h   N a m e < / s t r i n g > < / k e y > < v a l u e > < i n t > 4 < / i n t > < / v a l u e > < / i t e m > < / C o l u m n D i s p l a y I n d e x > < C o l u m n F r o z e n   / > < C o l u m n C h e c k e d   / > < C o l u m n F i l t e r   / > < S e l e c t i o n F i l t e r   / > < F i l t e r P a r a m e t e r s   / > < I s S o r t D e s c e n d i n g > f a l s e < / I s S o r t D e s c e n d i n g > < / T a b l e W i d g e t G r i d S e r i a l i z a t i o n > ] ] > < / C u s t o m C o n t e n t > < / G e m i n i > 
</file>

<file path=customXml/item10.xml>��< ? x m l   v e r s i o n = " 1 . 0 "   e n c o d i n g = " U T F - 1 6 " ? > < G e m i n i   x m l n s = " h t t p : / / g e m i n i / p i v o t c u s t o m i z a t i o n / C l i e n t W i n d o w X M L " > < C u s t o m C o n t e n t > < ! [ C D A T A [ C O A _ d d 1 3 a 1 6 2 - 3 d 5 1 - 4 a 6 7 - b 6 4 7 - 1 d 7 d b 8 a 4 7 4 6 0 ] ] > < / C u s t o m C o n t e n t > < / G e m i n i > 
</file>

<file path=customXml/item11.xml>��< ? x m l   v e r s i o n = " 1 . 0 "   e n c o d i n g = " U T F - 1 6 " ? > < G e m i n i   x m l n s = " h t t p : / / g e m i n i / p i v o t c u s t o m i z a t i o n / 9 d 0 7 2 3 e 1 - 0 9 3 4 - 4 6 9 b - b 2 e 5 - f e 7 e a 7 9 7 8 5 4 7 " > < 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12.xml>��< ? x m l   v e r s i o n = " 1 . 0 "   e n c o d i n g = " U T F - 1 6 " ? > < G e m i n i   x m l n s = " h t t p : / / g e m i n i / p i v o t c u s t o m i z a t i o n / T a b l e X M L _ T r a n s a c t i o n s _ 9 5 a 2 a b 4 3 - 2 7 3 7 - 4 0 6 d - 9 8 7 a - b c 9 5 4 d a 0 8 f e 0 " > < C u s t o m C o n t e n t > < ! [ C D A T A [ < T a b l e W i d g e t G r i d S e r i a l i z a t i o n   x m l n s : x s d = " h t t p : / / w w w . w 3 . o r g / 2 0 0 1 / X M L S c h e m a "   x m l n s : x s i = " h t t p : / / w w w . w 3 . o r g / 2 0 0 1 / X M L S c h e m a - i n s t a n c e " > < C o l u m n S u g g e s t e d T y p e   / > < C o l u m n F o r m a t   / > < C o l u m n A c c u r a c y   / > < C o l u m n C u r r e n c y S y m b o l   / > < C o l u m n P o s i t i v e P a t t e r n   / > < C o l u m n N e g a t i v e P a t t e r n   / > < C o l u m n W i d t h s > < i t e m > < k e y > < s t r i n g > D a t e < / s t r i n g > < / k e y > < v a l u e > < i n t > 6 5 < / i n t > < / v a l u e > < / i t e m > < i t e m > < k e y > < s t r i n g > R e f < / s t r i n g > < / k e y > < v a l u e > < i n t > 5 7 < / i n t > < / v a l u e > < / i t e m > < i t e m > < k e y > < s t r i n g > A c c o u n t   # < / s t r i n g > < / k e y > < v a l u e > < i n t > 9 6 < / i n t > < / v a l u e > < / i t e m > < i t e m > < k e y > < s t r i n g > C u s t o m e r   I D < / s t r i n g > < / k e y > < v a l u e > < i n t > 1 1 2 < / i n t > < / v a l u e > < / i t e m > < i t e m > < k e y > < s t r i n g > A m o u n t < / s t r i n g > < / k e y > < v a l u e > < i n t > 8 6 < / i n t > < / v a l u e > < / i t e m > < / C o l u m n W i d t h s > < C o l u m n D i s p l a y I n d e x > < i t e m > < k e y > < s t r i n g > D a t e < / s t r i n g > < / k e y > < v a l u e > < i n t > 0 < / i n t > < / v a l u e > < / i t e m > < i t e m > < k e y > < s t r i n g > R e f < / s t r i n g > < / k e y > < v a l u e > < i n t > 1 < / i n t > < / v a l u e > < / i t e m > < i t e m > < k e y > < s t r i n g > A c c o u n t   # < / s t r i n g > < / k e y > < v a l u e > < i n t > 2 < / i n t > < / v a l u e > < / i t e m > < i t e m > < k e y > < s t r i n g > C u s t o m e r   I D < / s t r i n g > < / k e y > < v a l u e > < i n t > 3 < / i n t > < / v a l u e > < / i t e m > < i t e m > < k e y > < s t r i n g > A m o u n t < / s t r i n g > < / k e y > < v a l u e > < i n t > 4 < / i n t > < / v a l u e > < / i t e m > < / C o l u m n D i s p l a y I n d e x > < C o l u m n F r o z e n   / > < C o l u m n C h e c k e d   / > < C o l u m n F i l t e r   / > < S e l e c t i o n F i l t e r   / > < F i l t e r P a r a m e t e r s   / > < I s S o r t D e s c e n d i n g > f a l s e < / I s S o r t D e s c e n d i n g > < / T a b l e W i d g e t G r i d S e r i a l i z a t i o n > ] ] > < / C u s t o m C o n t e n t > < / G e m i n i > 
</file>

<file path=customXml/item13.xml>��< ? x m l   v e r s i o n = " 1 . 0 "   e n c o d i n g = " U T F - 1 6 " ? > < G e m i n i   x m l n s = " h t t p : / / g e m i n i / p i v o t c u s t o m i z a t i o n / T a b l e X M L _ J E D e t a i l _ a b 6 5 d 6 6 f - 1 9 c 1 - 4 6 f 3 - 8 c 1 5 - 9 2 4 2 f d 0 d 5 3 f b " > < C u s t o m C o n t e n t > < ! [ C D A T A [ < T a b l e W i d g e t G r i d S e r i a l i z a t i o n   x m l n s : x s d = " h t t p : / / w w w . w 3 . o r g / 2 0 0 1 / X M L S c h e m a "   x m l n s : x s i = " h t t p : / / w w w . w 3 . o r g / 2 0 0 1 / X M L S c h e m a - i n s t a n c e " > < C o l u m n S u g g e s t e d T y p e   / > < C o l u m n F o r m a t   / > < C o l u m n A c c u r a c y   / > < C o l u m n C u r r e n c y S y m b o l   / > < C o l u m n P o s i t i v e P a t t e r n   / > < C o l u m n N e g a t i v e P a t t e r n   / > < C o l u m n W i d t h s > < i t e m > < k e y > < s t r i n g > R e f < / s t r i n g > < / k e y > < v a l u e > < i n t > 5 7 < / i n t > < / v a l u e > < / i t e m > < i t e m > < k e y > < s t r i n g > D e s c r i p t i o n < / s t r i n g > < / k e y > < v a l u e > < i n t > 1 0 6 < / i n t > < / v a l u e > < / i t e m > < i t e m > < k e y > < s t r i n g > S o u r c e   J o u r n a l < / s t r i n g > < / k e y > < v a l u e > < i n t > 1 2 6 < / i n t > < / v a l u e > < / i t e m > < / C o l u m n W i d t h s > < C o l u m n D i s p l a y I n d e x > < i t e m > < k e y > < s t r i n g > R e f < / s t r i n g > < / k e y > < v a l u e > < i n t > 0 < / i n t > < / v a l u e > < / i t e m > < i t e m > < k e y > < s t r i n g > D e s c r i p t i o n < / s t r i n g > < / k e y > < v a l u e > < i n t > 1 < / i n t > < / v a l u e > < / i t e m > < i t e m > < k e y > < s t r i n g > S o u r c e   J o u r n a l < / s t r i n g > < / k e y > < v a l u e > < i n t > 2 < / i n t > < / v a l u e > < / i t e m > < / C o l u m n D i s p l a y I n d e x > < C o l u m n F r o z e n   / > < C o l u m n C h e c k e d   / > < C o l u m n F i l t e r   / > < S e l e c t i o n F i l t e r   / > < F i l t e r P a r a m e t e r s   / > < I s S o r t D e s c e n d i n g > f a l s e < / I s S o r t D e s c e n d i n g > < / T a b l e W i d g e t G r i d S e r i a l i z a t i o n > ] ] > < / C u s t o m C o n t e n t > < / G e m i n i > 
</file>

<file path=customXml/item14.xml>��< ? x m l   v e r s i o n = " 1 . 0 "   e n c o d i n g = " U T F - 1 6 " ? > < G e m i n i   x m l n s = " h t t p : / / g e m i n i / p i v o t c u s t o m i z a t i o n / c 5 9 6 5 c a 2 - 8 f c 7 - 4 b 6 8 - b 0 f 6 - 8 6 2 0 a 8 7 8 e 5 7 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 T r u e 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 T r u e 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 T r u e 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C a l c u l a t e d F i e l d s > < S A H o s t H a s h > 0 < / S A H o s t H a s h > < G e m i n i F i e l d L i s t V i s i b l e > T r u e < / G e m i n i F i e l d L i s t V i s i b l e > < / S e t t i n g s > ] ] > < / C u s t o m C o n t e n t > < / G e m i n i > 
</file>

<file path=customXml/item15.xml>��< ? x m l   v e r s i o n = " 1 . 0 "   e n c o d i n g = " U T F - 1 6 " ? > < G e m i n i   x m l n s = " h t t p : / / g e m i n i / p i v o t c u s t o m i z a t i o n / 5 5 5 c a 8 d 0 - 4 0 9 6 - 4 6 2 7 - 9 0 a 1 - 3 e d e 8 4 f d 1 7 a a " > < C u s t o m C o n t e n t > < ! [ C D A T A [ < ? x m l   v e r s i o n = " 1 . 0 "   e n c o d i n g = " u t f - 1 6 " ? > < S e t t i n g s > < C a l c u l a t e d F i e l d s > < i t e m > < M e a s u r e N a m e > R a w   $   -   S e l e c t e d < / M e a s u r e N a m e > < D i s p l a y N a m e > R a w   $   -   S e l e c t e d < / D i s p l a y N a m e > < V i s i b l e > F a l s e < / V i s i b l e > < / i t e m > < i t e m > < M e a s u r e N a m e > R a w   $   -   B u d g e t < / M e a s u r e N a m e > < D i s p l a y N a m e > R a w   $   -   B u d g e t < / D i s p l a y N a m e > < V i s i b l e > F a l s e < / V i s i b l e > < / i t e m > < / C a l c u l a t e d F i e l d s > < S A H o s t H a s h > 0 < / S A H o s t H a s h > < G e m i n i F i e l d L i s t V i s i b l e > T r u e < / G e m i n i F i e l d L i s t V i s i b l e > < / S e t t i n g s > ] ] > < / C u s t o m C o n t e n t > < / G e m i n i > 
</file>

<file path=customXml/item16.xml>��< ? x m l   v e r s i o n = " 1 . 0 "   e n c o d i n g = " U T F - 1 6 " ? > < G e m i n i   x m l n s = " h t t p : / / g e m i n i / p i v o t c u s t o m i z a t i o n / f a 6 6 0 b 1 0 - a 4 4 4 - 4 3 1 3 - a 4 c 7 - b c 4 2 2 1 9 9 f e b 5 " > < C u s t o m C o n t e n t > < ! [ C D A T A [ < ? x m l   v e r s i o n = " 1 . 0 "   e n c o d i n g = " u t f - 1 6 " ? > < S e t t i n g s > < C a l c u l a t e d F i e l d s > < i t e m > < M e a s u r e N a m e > R a w   $   -   S e l e c t e d < / M e a s u r e N a m e > < D i s p l a y N a m e > R a w   $   -   S e l e c t e d < / D i s p l a y N a m e > < V i s i b l e > F a l s e < / V i s i b l e > < / i t e m > < i t e m > < M e a s u r e N a m e > R a w   $   -   B u d g e t < / M e a s u r e N a m e > < D i s p l a y N a m e > R a w   $   -   B u d g e t < / D i s p l a y N a m e > < V i s i b l e > F a l s e < / V i s i b l e > < / i t e m > < / C a l c u l a t e d F i e l d s > < S A H o s t H a s h > 0 < / S A H o s t H a s h > < G e m i n i F i e l d L i s t V i s i b l e > T r u e < / G e m i n i F i e l d L i s t V i s i b l e > < / S e t t i n g s > ] ] > < / C u s t o m C o n t e n t > < / G e m i n i > 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 C a l e n d a r < / 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 C a l e n d a r < / 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 C o l u m n s \ Y e a r < / 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 C o l u m n s \ M o n t h < / K e y > < / a : K e y > < a : V a l u e   i : t y p e = " T a b l e W i d g e t B a s e V i e w S t a t e " / > < / a : K e y V a l u e O f D i a g r a m O b j e c t K e y a n y T y p e z b w N T n L X > < a : K e y V a l u e O f D i a g r a m O b j e c t K e y a n y T y p e z b w N T n L X > < a : K e y > < K e y > C o l u m n s \ M o n t h   N a m e < / 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 J E D e t a i l < / 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 J E D e t a i l < / 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 C o l u m n s \ D e s c r i p t i o n < / K e y > < / a : K e y > < a : V a l u e   i : t y p e = " T a b l e W i d g e t B a s e V i e w S t a t e " / > < / a : K e y V a l u e O f D i a g r a m O b j e c t K e y a n y T y p e z b w N T n L X > < a : K e y V a l u e O f D i a g r a m O b j e c t K e y a n y T y p e z b w N T n L X > < a : K e y > < K e y > C o l u m n s \ S o u r c e   J o u r n a l < / 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 T r a n s a c t i o n s 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 T r a n s a c t i o n s 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 C o l u m n s \ R e f < / 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 C o l u m n s \ C u s t o m e r   I D < / 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 S C F < / 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 S C F < / 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 C o l u m n s \ H e a d i n g < / K e y > < / a : K e y > < a : V a l u e   i : t y p e = " T a b l e W i d g e t B a s e V i e w S t a t e " / > < / a : K e y V a l u e O f D i a g r a m O b j e c t K e y a n y T y p e z b w N T n L X > < a : K e y V a l u e O f D i a g r a m O b j e c t K e y a n y T y p e z b w N T n L X > < a : K e y > < K e y > C o l u m n s \ S u b h e a d i n g < / K e y > < / a : K e y > < a : V a l u e   i : t y p e = " T a b l e W i d g e t B a s e V i e w S t a t e " / > < / a : K e y V a l u e O f D i a g r a m O b j e c t K e y a n y T y p e z b w N T n L X > < a : K e y V a l u e O f D i a g r a m O b j e c t K e y a n y T y p e z b w N T n L X > < a : K e y > < K e y > C o l u m n s \ H e a d i n g   L e v e l < / K e y > < / a : K e y > < a : V a l u e   i : t y p e = " T a b l e W i d g e t B a s e V i e w S t a t e " / > < / a : K e y V a l u e O f D i a g r a m O b j e c t K e y a n y T y p e z b w N T n L X > < a : K e y V a l u e O f D i a g r a m O b j e c t K e y a n y T y p e z b w N T n L X > < a : K e y > < K e y > C o l u m n s \ S u b H e a d   L e v e l < / K e y > < / a : K e y > < a : V a l u e   i : t y p e = " T a b l e W i d g e t B a s e V i e w S t a t e " / > < / a : K e y V a l u e O f D i a g r a m O b j e c t K e y a n y T y p e z b w N T n L X > < a : K e y V a l u e O f D i a g r a m O b j e c t K e y a n y T y p e z b w N T n L X > < a : K e y > < K e y > C o l u m n s \ S u b H e a d   S o r t 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 G L D i s p l a y 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 G L D i s p l a y 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 C o l u m n s \ D i s p l a y   O r d e r < / K e y > < / a : K e y > < a : V a l u e   i : t y p e = " T a b l e W i d g e t B a s e V i e w S t a t e " / > < / a : K e y V a l u e O f D i a g r a m O b j e c t K e y a n y T y p e z b w N T n L X > < a : K e y V a l u e O f D i a g r a m O b j e c t K e y a n y T y p e z b w N T n L X > < a : K e y > < K e y > C o l u m n s \ G L   P e r i o d 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 B u d g e t s 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 B u d g e t s 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 C o l u m n s \ D a t e < / K e y > < / a : K e y > < a : V a l u e   i : t y p e = " T a b l e W i d g e t B a s e V i e w S t a t e " / > < / a : K e y V a l u e O f D i a g r a m O b j e c t K e y a n y T y p e z b w N T n L X > < a : K e y V a l u e O f D i a g r a m O b j e c t K e y a n y T y p e z b w N T n L X > < a : K e y > < K e y > C o l u m n s \ A m o u n t < / 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 _ H e l p e r s 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 _ H e l p e r s 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 C o l u m n s \ M e a s u r e s < / 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 C O A < / 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 C O A < / 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 C o l u m n s \ A c c o u n t   # < / K e y > < / a : K e y > < a : V a l u e   i : t y p e = " T a b l e W i d g e t B a s e V i e w S t a t e " / > < / a : K e y V a l u e O f D i a g r a m O b j e c t K e y a n y T y p e z b w N T n L X > < a : K e y V a l u e O f D i a g r a m O b j e c t K e y a n y T y p e z b w N T n L X > < a : K e y > < K e y > C o l u m n s \ A c c o u n t   N a m e < / K e y > < / a : K e y > < a : V a l u e   i : t y p e = " T a b l e W i d g e t B a s e V i e w S t a t e " / > < / a : K e y V a l u e O f D i a g r a m O b j e c t K e y a n y T y p e z b w N T n L X > < a : K e y V a l u e O f D i a g r a m O b j e c t K e y a n y T y p e z b w N T n L X > < a : K e y > < K e y > C o l u m n s \ A c c   #   w i t h   N a m e < / K e y > < / a : K e y > < a : V a l u e   i : t y p e = " T a b l e W i d g e t B a s e V i e w S t a t e " / > < / a : K e y V a l u e O f D i a g r a m O b j e c t K e y a n y T y p e z b w N T n L X > < a : K e y V a l u e O f D i a g r a m O b j e c t K e y a n y T y p e z b w N T n L X > < a : K e y > < K e y > C o l u m n s \ C l a s s < / K e y > < / a : K e y > < a : V a l u e   i : t y p e = " T a b l e W i d g e t B a s e V i e w S t a t e " / > < / a : K e y V a l u e O f D i a g r a m O b j e c t K e y a n y T y p e z b w N T n L X > < a : K e y V a l u e O f D i a g r a m O b j e c t K e y a n y T y p e z b w N T n L X > < a : K e y > < K e y > C o l u m n s \ G r o u p < / K e y > < / a : K e y > < a : V a l u e   i : t y p e = " T a b l e W i d g e t B a s e V i e w S t a t e " / > < / a : K e y V a l u e O f D i a g r a m O b j e c t K e y a n y T y p e z b w N T n L X > < a : K e y V a l u e O f D i a g r a m O b j e c t K e y a n y T y p e z b w N T n L X > < a : K e y > < K e y > C o l u m n s \ C a s h   F l o w   C l a s s < / K e y > < / a : K e y > < a : V a l u e   i : t y p e = " T a b l e W i d g e t B a s e V i e w S t a t e " / > < / a : K e y V a l u e O f D i a g r a m O b j e c t K e y a n y T y p e z b w N T n L X > < a : K e y V a l u e O f D i a g r a m O b j e c t K e y a n y T y p e z b w N T n L X > < a : K e y > < K e y > C o l u m n s \ C l a s s   O r d e r < / K e y > < / a : K e y > < a : V a l u e   i : t y p e = " T a b l e W i d g e t B a s e V i e w S t a t e " / > < / a : K e y V a l u e O f D i a g r a m O b j e c t K e y a n y T y p e z b w N T n L X > < a : K e y V a l u e O f D i a g r a m O b j e c t K e y a n y T y p e z b w N T n L X > < a : K e y > < K e y > C o l u m n s \ G r o u p   O r d e r < / K e y > < / a : K e y > < a : V a l u e   i : t y p e = " T a b l e W i d g e t B a s e V i e w S t a t e " / > < / a : K e y V a l u e O f D i a g r a m O b j e c t K e y a n y T y p e z b w N T n L X > < a : K e y V a l u e O f D i a g r a m O b j e c t K e y a n y T y p e z b w N T n L X > < a : K e y > < K e y > C o l u m n s \ S t a t e m e n t < / K e y > < / a : K e y > < a : V a l u e   i : t y p e = " T a b l e W i d g e t B a s e V i e w S t a t e " / > < / a : K e y V a l u e O f D i a g r a m O b j e c t K e y a n y T y p e z b w N T n L X > < a : K e y V a l u e O f D i a g r a m O b j e c t K e y a n y T y p e z b w N T n L X > < a : K e y > < K e y > C o l u m n s \ G L   D i s p l a y < / 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S h o w H i d d e n " > < C u s t o m C o n t e n t > < ! [ C D A T A [ T r u e ] ] > < / C u s t o m C o n t e n t > < / G e m i n i > 
</file>

<file path=customXml/item19.xml><?xml version="1.0" encoding="utf-8"?>
<p:properties xmlns:p="http://schemas.microsoft.com/office/2006/metadata/properties" xmlns:xsi="http://www.w3.org/2001/XMLSchema-instance" xmlns:pc="http://schemas.microsoft.com/office/infopath/2007/PartnerControls">
  <documentManagement>
    <TaxCatchAll xmlns="db5668d6-2aa9-4527-b831-dec095eeee02" xsi:nil="true"/>
    <lcf76f155ced4ddcb4097134ff3c332f xmlns="044dfe33-516b-499d-aa11-826f7b3d0eb4">
      <Terms xmlns="http://schemas.microsoft.com/office/infopath/2007/PartnerControls"/>
    </lcf76f155ced4ddcb4097134ff3c332f>
  </documentManagement>
</p:properties>
</file>

<file path=customXml/item2.xml>��< ? x m l   v e r s i o n = " 1 . 0 "   e n c o d i n g = " U T F - 1 6 " ? > < G e m i n i   x m l n s = " h t t p : / / g e m i n i / p i v o t c u s t o m i z a t i o n / 7 d c 3 4 c 1 7 - 5 8 5 b - 4 e 1 4 - a 1 5 3 - 3 a 1 1 9 e 4 4 0 2 1 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 T r u e 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C a l c u l a t e d F i e l d s > < S A H o s t H a s h > 0 < / S A H o s t H a s h > < G e m i n i F i e l d L i s t V i s i b l e > T r u e < / G e m i n i F i e l d L i s t V i s i b l e > < / S e t t i n g s > ] ] > < / C u s t o m C o n t e n t > < / G e m i n i > 
</file>

<file path=customXml/item20.xml>��< ? x m l   v e r s i o n = " 1 . 0 "   e n c o d i n g = " U T F - 1 6 " ? > < G e m i n i   x m l n s = " h t t p : / / g e m i n i / p i v o t c u s t o m i z a t i o n / L i n k e d T a b l e U p d a t e M o d e " > < C u s t o m C o n t e n t > < ! [ C D A T A [ T r u e ] ] > < / C u s t o m C o n t e n t > < / G e m i n i > 
</file>

<file path=customXml/item21.xml>��< ? x m l   v e r s i o n = " 1 . 0 "   e n c o d i n g = " U T F - 1 6 " ? > < G e m i n i   x m l n s = " h t t p : / / g e m i n i / p i v o t c u s t o m i z a t i o n / I s S a n d b o x E m b e d d e d " > < C u s t o m C o n t e n t > < ! [ C D A T A [ y e s ] ] > < / C u s t o m C o n t e n t > < / G e m i n i > 
</file>

<file path=customXml/item2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 2 0 2 2 - 0 6 - 2 3 T 1 4 : 5 5 : 3 4 . 0 6 1 7 9 0 8 - 0 7 : 0 0 < / L a s t P r o c e s s e d T i m e > < / D a t a M o d e l i n g S a n d b o x . S e r i a l i z e d S a n d b o x E r r o r C a c h e > ] ] > < / C u s t o m C o n t e n t > < / G e m i n i > 
</file>

<file path=customXml/item23.xml>��< ? x m l   v e r s i o n = " 1 . 0 "   e n c o d i n g = " U T F - 1 6 " ? > < G e m i n i   x m l n s = " h t t p : / / g e m i n i / p i v o t c u s t o m i z a t i o n / 6 0 6 b f 5 0 a - e 7 e f - 4 4 b 9 - a c 0 a - e f 4 e e 8 8 b f b 0 b " > < 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C a l c u l a t e d F i e l d s > < S A H o s t H a s h > 0 < / S A H o s t H a s h > < G e m i n i F i e l d L i s t V i s i b l e > T r u e < / G e m i n i F i e l d L i s t V i s i b l e > < / S e t t i n g s > ] ] > < / C u s t o m C o n t e n t > < / G e m i n i > 
</file>

<file path=customXml/item24.xml><?xml version="1.0" encoding="utf-8"?>
<ct:contentTypeSchema xmlns:ct="http://schemas.microsoft.com/office/2006/metadata/contentType" xmlns:ma="http://schemas.microsoft.com/office/2006/metadata/properties/metaAttributes" ct:_="" ma:_="" ma:contentTypeName="Document" ma:contentTypeID="0x010100BA910E7FC0AB454BB758A194F06C6A05" ma:contentTypeVersion="15" ma:contentTypeDescription="Create a new document." ma:contentTypeScope="" ma:versionID="8d62d238b381c09e1fb5ed2f7d752ac9">
  <xsd:schema xmlns:xsd="http://www.w3.org/2001/XMLSchema" xmlns:xs="http://www.w3.org/2001/XMLSchema" xmlns:p="http://schemas.microsoft.com/office/2006/metadata/properties" xmlns:ns2="044dfe33-516b-499d-aa11-826f7b3d0eb4" xmlns:ns3="db5668d6-2aa9-4527-b831-dec095eeee02" targetNamespace="http://schemas.microsoft.com/office/2006/metadata/properties" ma:root="true" ma:fieldsID="21d09268a48cdb19af13e90f4a1b8149" ns2:_="" ns3:_="">
    <xsd:import namespace="044dfe33-516b-499d-aa11-826f7b3d0eb4"/>
    <xsd:import namespace="db5668d6-2aa9-4527-b831-dec095eeee02"/>
    <xsd:element name="properties">
      <xsd:complexType>
        <xsd:sequence>
          <xsd:element name="documentManagement">
            <xsd:complexType>
              <xsd:all>
                <xsd:element ref="ns2:MediaServiceMetadata" minOccurs="0"/>
                <xsd:element ref="ns2:MediaServiceFastMetadata" minOccurs="0"/>
                <xsd:element ref="ns2:MediaServiceGenerationTime" minOccurs="0"/>
                <xsd:element ref="ns2:MediaServiceEventHashCode" minOccurs="0"/>
                <xsd:element ref="ns2:MediaServiceAutoKeyPoints" minOccurs="0"/>
                <xsd:element ref="ns2:MediaServiceKeyPoints" minOccurs="0"/>
                <xsd:element ref="ns2:MediaServiceOCR" minOccurs="0"/>
                <xsd:element ref="ns2:MediaServiceDateTake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44dfe33-516b-499d-aa11-826f7b3d0eb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GenerationTime" ma:index="10" nillable="true" ma:displayName="MediaServiceGenerationTime" ma:hidden="true" ma:internalName="MediaServiceGenerationTime" ma:readOnly="true">
      <xsd:simpleType>
        <xsd:restriction base="dms:Text"/>
      </xsd:simpleType>
    </xsd:element>
    <xsd:element name="MediaServiceEventHashCode" ma:index="11" nillable="true" ma:displayName="MediaServiceEventHashCode" ma:hidden="true" ma:internalName="MediaServiceEventHashCode" ma:readOnly="true">
      <xsd:simpleType>
        <xsd:restriction base="dms:Text"/>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cf766375-f6b2-4ec6-80e6-c60474a96dfa"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b5668d6-2aa9-4527-b831-dec095eeee02"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8bd0f05e-46fd-4ff1-b66a-da58bb07d874}" ma:internalName="TaxCatchAll" ma:showField="CatchAllData" ma:web="db5668d6-2aa9-4527-b831-dec095eeee02">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5.xml>��< ? x m l   v e r s i o n = " 1 . 0 "   e n c o d i n g = " U T F - 1 6 " ? > < G e m i n i   x m l n s = " h t t p : / / g e m i n i / p i v o t c u s t o m i z a t i o n / M a n u a l C a l c M o d e " > < C u s t o m C o n t e n t > < ! [ C D A T A [ F a l s e ] ] > < / C u s t o m C o n t e n t > < / G e m i n i > 
</file>

<file path=customXml/item26.xml>��< ? x m l   v e r s i o n = " 1 . 0 "   e n c o d i n g = " U T F - 1 6 " ? > < G e m i n i   x m l n s = " h t t p : / / g e m i n i / p i v o t c u s t o m i z a t i o n / T a b l e X M L _ S C F _ 4 7 0 9 e 9 d a - 0 2 d e - 4 c 8 2 - b 3 c e - 7 0 a 4 7 d 3 b 0 8 9 3 " > < C u s t o m C o n t e n t > < ! [ C D A T A [ < T a b l e W i d g e t G r i d S e r i a l i z a t i o n   x m l n s : x s d = " h t t p : / / w w w . w 3 . o r g / 2 0 0 1 / X M L S c h e m a "   x m l n s : x s i = " h t t p : / / w w w . w 3 . o r g / 2 0 0 1 / X M L S c h e m a - i n s t a n c e " > < C o l u m n S u g g e s t e d T y p e   / > < C o l u m n F o r m a t   / > < C o l u m n A c c u r a c y   / > < C o l u m n C u r r e n c y S y m b o l   / > < C o l u m n P o s i t i v e P a t t e r n   / > < C o l u m n N e g a t i v e P a t t e r n   / > < C o l u m n W i d t h s > < i t e m > < k e y > < s t r i n g > C l a s s < / s t r i n g > < / k e y > < v a l u e > < i n t > 1 6 7 < / i n t > < / v a l u e > < / i t e m > < i t e m > < k e y > < s t r i n g > H e a d i n g < / s t r i n g > < / k e y > < v a l u e > < i n t > 1 7 5 < / i n t > < / v a l u e > < / i t e m > < i t e m > < k e y > < s t r i n g > S u b h e a d i n g < / s t r i n g > < / k e y > < v a l u e > < i n t > 1 6 2 < / i n t > < / v a l u e > < / i t e m > < i t e m > < k e y > < s t r i n g > H e a d i n g   L e v e l < / s t r i n g > < / k e y > < v a l u e > < i n t > 1 2 3 < / i n t > < / v a l u e > < / i t e m > < i t e m > < k e y > < s t r i n g > S u b H e a d   L e v e l < / s t r i n g > < / k e y > < v a l u e > < i n t > 1 2 7 < / i n t > < / v a l u e > < / i t e m > < i t e m > < k e y > < s t r i n g > S u b H e a d   S o r t < / s t r i n g > < / k e y > < v a l u e > < i n t > 1 1 9 < / i n t > < / v a l u e > < / i t e m > < / C o l u m n W i d t h s > < C o l u m n D i s p l a y I n d e x > < i t e m > < k e y > < s t r i n g > C l a s s < / s t r i n g > < / k e y > < v a l u e > < i n t > 0 < / i n t > < / v a l u e > < / i t e m > < i t e m > < k e y > < s t r i n g > H e a d i n g < / s t r i n g > < / k e y > < v a l u e > < i n t > 1 < / i n t > < / v a l u e > < / i t e m > < i t e m > < k e y > < s t r i n g > S u b h e a d i n g < / s t r i n g > < / k e y > < v a l u e > < i n t > 2 < / i n t > < / v a l u e > < / i t e m > < i t e m > < k e y > < s t r i n g > H e a d i n g   L e v e l < / s t r i n g > < / k e y > < v a l u e > < i n t > 3 < / i n t > < / v a l u e > < / i t e m > < i t e m > < k e y > < s t r i n g > S u b H e a d   L e v e l < / s t r i n g > < / k e y > < v a l u e > < i n t > 4 < / i n t > < / v a l u e > < / i t e m > < i t e m > < k e y > < s t r i n g > S u b H e a d   S o r t < / s t r i n g > < / k e y > < v a l u e > < i n t > 5 < / i n t > < / v a l u e > < / i t e m > < / C o l u m n D i s p l a y I n d e x > < C o l u m n F r o z e n   / > < C o l u m n C h e c k e d   / > < C o l u m n F i l t e r   / > < S e l e c t i o n F i l t e r   / > < F i l t e r P a r a m e t e r s   / > < I s S o r t D e s c e n d i n g > f a l s e < / I s S o r t D e s c e n d i n g > < / T a b l e W i d g e t G r i d S e r i a l i z a t i o n > ] ] > < / C u s t o m C o n t e n t > < / G e m i n i > 
</file>

<file path=customXml/item27.xml>��< ? x m l   v e r s i o n = " 1 . 0 "   e n c o d i n g = " U T F - 1 6 " ? > < G e m i n i   x m l n s = " h t t p : / / g e m i n i / p i v o t c u s t o m i z a t i o n / S h o w I m p l i c i t M e a s u r e s " > < C u s t o m C o n t e n t > < ! [ C D A T A [ T r u e ] ] > < / C u s t o m C o n t e n t > < / G e m i n i > 
</file>

<file path=customXml/item28.xml>��< ? x m l   v e r s i o n = " 1 . 0 "   e n c o d i n g = " U T F - 1 6 " ? > < G e m i n i   x m l n s = " h t t p : / / g e m i n i / p i v o t c u s t o m i z a t i o n / T a b l e X M L _ B u d g e t s _ f 6 7 4 8 e d 4 - 1 c 2 b - 4 9 2 8 - a f 3 f - f 2 2 1 d b b f 7 4 d 9 " > < 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 D a t e < / s t r i n g > < / k e y > < v a l u e > < i n t > 6 5 < / i n t > < / v a l u e > < / i t e m > < i t e m > < k e y > < s t r i n g > A m o u n t < / s t r i n g > < / k e y > < v a l u e > < i n t > 8 6 < / i n t > < / v a l u e > < / i t e m > < / C o l u m n W i d t h s > < C o l u m n D i s p l a y I n d e x > < i t e m > < k e y > < s t r i n g > A c c o u n t   # < / s t r i n g > < / k e y > < v a l u e > < i n t > 0 < / i n t > < / v a l u e > < / i t e m > < i t e m > < k e y > < s t r i n g > D a t e < / s t r i n g > < / k e y > < v a l u e > < i n t > 1 < / i n t > < / v a l u e > < / i t e m > < i t e m > < k e y > < s t r i n g > A m o u n t < / s t r i n g > < / k e y > < v a l u e > < i n t > 2 < / i n t > < / v a l u e > < / i t e m > < / C o l u m n D i s p l a y I n d e x > < C o l u m n F r o z e n   / > < C o l u m n C h e c k e d   / > < C o l u m n F i l t e r   / > < S e l e c t i o n F i l t e r   / > < F i l t e r P a r a m e t e r s   / > < I s S o r t D e s c e n d i n g > f a l s e < / I s S o r t D e s c e n d i n g > < / T a b l e W i d g e t G r i d S e r i a l i z a t i o n > ] ] > < / C u s t o m C o n t e n t > < / G e m i n i > 
</file>

<file path=customXml/item29.xml>��< ? x m l   v e r s i o n = " 1 . 0 "   e n c o d i n g = " U T F - 1 6 " ? > < G e m i n i   x m l n s = " h t t p : / / g e m i n i / p i v o t c u s t o m i z a t i o n / 7 5 0 6 f b 7 7 - 6 9 1 8 - 4 8 e d - a b f d - 2 3 6 d 4 a 1 1 9 3 5 a " > < 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 F a l s e < / V i s i b l e > < / i t e m > < i t e m > < M e a s u r e N a m e > C r e d i t   $   -   S e l e c t e d < / M e a s u r e N a m e > < D i s p l a y N a m e > C r e d i t   $   -   S e l e c t e d < / D i s p l a y N a m e > < V i s i b l e > F a l s e < / V i s i b l e > < / i t e m > < i t e m > < M e a s u r e N a m e > D a t e _ I n c e p t i o n < / M e a s u r e N a m e > < D i s p l a y N a m e > D a t e _ I n c e p t i o n < / D i s p l a y N a m e > < V i s i b l e > F a l s e < / V i s i b l e > < / i t e m > < i t e m > < M e a s u r e N a m e > D a t e _ L a s t S e l e c t e d < / M e a s u r e N a m e > < D i s p l a y N a m e > D a t e _ L a s t S e l e c t e d < / D i s p l a y N a m e > < V i s i b l e > F a l s e < / V i s i b l e > < / i t e m > < i t e m > < M e a s u r e N a m e > D a t e _ E n d O f M o n t h < / M e a s u r e N a m e > < D i s p l a y N a m e > D a t e _ E n d O f M o n t h < / D i s p l a y N a m e > < V i s i b l e > F a l s e < / V i s i b l e > < / i t e m > < i t e m > < M e a s u r e N a m e > D a t e _ S t a r t O f Y e a r < / M e a s u r e N a m e > < D i s p l a y N a m e > D a t e _ S t a r t O f Y e a r < / D i s p l a y N a m e > < V i s i b l e > F a l s e < / V i s i b l e > < / i t e m > < i t e m > < M e a s u r e N a m e > D a t e _ E n d O f P r i o r M o n t h < / M e a s u r e N a m e > < D i s p l a y N a m e > D a t e _ E n d O f P r i o r M o n t h < / D i s p l a y N a m e > < V i s i b l e > F a l s e < / V i s i b l e > < / i t e m > < i t e m > < M e a s u r e N a m e > D a t e _ E n d O f P r i o r Y e a r < / M e a s u r e N a m e > < D i s p l a y N a m e > D a t e _ E n d O f P r i o r Y e a r < / D i s p l a y N a m e > < V i s i b l e > F a l s e < / V i s i b l e > < / i t e m > < i t e m > < M e a s u r e N a m e > V a l u e _ S t a t e m e n t < / M e a s u r e N a m e > < D i s p l a y N a m e > V a l u e _ S t a t e m e n t < / D i s p l a y N a m e > < V i s i b l e > F a l s e < / V i s i b l e > < / i t e m > < i t e m > < M e a s u r e N a m e > V a l u e _ C l a s s < / M e a s u r e N a m e > < D i s p l a y N a m e > V a l u e _ C l a s s < / D i s p l a y N a m e > < V i s i b l e > F a l s e < / V i s i b l e > < / i t e m > < i t e m > < M e a s u r e N a m e > V a l u e _ G r o u p < / M e a s u r e N a m e > < D i s p l a y N a m e > V a l u e _ G r o u p < / D i s p l a y N a m e > < V i s i b l e > F a l s e < / V i s i b l e > < / i t e m > < i t e m > < M e a s u r e N a m e > V a l u e _ A c c o u n t < / M e a s u r e N a m e > < D i s p l a y N a m e > V a l u e _ A c c o u n t < / D i s p l a y N a m e > < V i s i b l e > F a l s e < / V i s i b l e > < / i t e m > < i t e m > < M e a s u r e N a m e > V a l u e _ S C F H e a d L e v e l < / M e a s u r e N a m e > < D i s p l a y N a m e > V a l u e _ S C F H e a d L e v e l < / D i s p l a y N a m e > < V i s i b l e > F a l s e < / V i s i b l e > < / i t e m > < i t e m > < M e a s u r e N a m e > V a l u e _ S C F S u b H e a d L e v e l < / M e a s u r e N a m e > < D i s p l a y N a m e > V a l u e _ S C F S u b H e a d L e v e l < / D i s p l a y N a m e > < V i s i b l e > F a l s e < / V i s i b l e > < / i t e m > < i t e m > < M e a s u r e N a m e > A c t u a l   $   -   S e l e c t e d < / M e a s u r e N a m e > < D i s p l a y N a m e > A c t u a l   $   -   S e l e c t e d < / D i s p l a y N a m e > < V i s i b l e > F a l s e < / V i s i b l e > < / i t e m > < i t e m > < M e a s u r e N a m e > A c t u a l   $   -   Y T D < / M e a s u r e N a m e > < D i s p l a y N a m e > A c t u a l   $   -   Y T D < / D i s p l a y N a m e > < V i s i b l e > F a l s e < / V i s i b l e > < / i t e m > < i t e m > < M e a s u r e N a m e > R e v e n u e   $   -   S e l e c t e d < / M e a s u r e N a m e > < D i s p l a y N a m e > R e v e n u e   $   -   S e l e c t e d < / D i s p l a y N a m e > < V i s i b l e > F a l s e < / V i s i b l e > < / i t e m > < i t e m > < M e a s u r e N a m e > A c t u a l   %   o f   R e v e n u e   -   S e l e c t e d < / M e a s u r e N a m e > < D i s p l a y N a m e > A c t u a l   %   o f   R e v e n u e   -   S e l e c t e d < / D i s p l a y N a m e > < V i s i b l e > F a l s e < / V i s i b l e > < / i t e m > < i t e m > < M e a s u r e N a m e > B u d g e t   $   -   S e l e c t e d < / M e a s u r e N a m e > < D i s p l a y N a m e > B u d g e t   $   -   S e l e c t e d < / D i s p l a y N a m e > < V i s i b l e > F a l s e < / V i s i b l e > < / i t e m > < i t e m > < M e a s u r e N a m e > B u d g e t   $   R e v e n u e   -   S e l e c t e d < / M e a s u r e N a m e > < D i s p l a y N a m e > B u d g e t   $   R e v e n u e   -   S e l e c t e d < / D i s p l a y N a m e > < V i s i b l e > F a l s e < / V i s i b l e > < / i t e m > < i t e m > < M e a s u r e N a m e > B u d g e t   %   o f   R e v e n u e   -   S e l e c t e d < / M e a s u r e N a m e > < D i s p l a y N a m e > B u d g e t   %   o f   R e v e n u e   -   S e l e c t e d < / D i s p l a y N a m e > < V i s i b l e > F a l s e < / V i s i b l e > < / i t e m > < i t e m > < M e a s u r e N a m e > V a r i a n c e   $   -   S e l e c t e d < / M e a s u r e N a m e > < D i s p l a y N a m e > V a r i a n c e   $   -   S e l e c t e d < / D i s p l a y N a m e > < V i s i b l e > F a l s e < / V i s i b l e > < / i t e m > < i t e m > < M e a s u r e N a m e > V a r i a n c e   %   -   S e l e c t e d < / M e a s u r e N a m e > < D i s p l a y N a m e > V a r i a n c e   %   -   S e l e c t e d < / D i s p l a y N a m e > < V i s i b l e > F a l s e < / V i s i b l e > < / i t e m > < i t e m > < M e a s u r e N a m e > A c t u a l   $   -   L T D < / M e a s u r e N a m e > < D i s p l a y N a m e > A c t u a l   $   -   L T D < / D i s p l a y N a m e > < V i s i b l e > F a l s e < / V i s i b l e > < / i t e m > < i t e m > < M e a s u r e N a m e > E a r n i n g s   $   -   S e l e c t e d < / M e a s u r e N a m e > < D i s p l a y N a m e > E a r n i n g s   $   -   S e l e c t e d < / D i s p l a y N a m e > < V i s i b l e > F a l s e < / V i s i b l e > < / i t e m > < i t e m > < M e a s u r e N a m e > E a r n i n g s   $   -   Y T D < / M e a s u r e N a m e > < D i s p l a y N a m e > E a r n i n g s   $   -   Y T D < / D i s p l a y N a m e > < V i s i b l e > F a l s e < / V i s i b l e > < / i t e m > < i t e m > < M e a s u r e N a m e > E a r n i n g s   $   -   L T D   E o P Y < / M e a s u r e N a m e > < D i s p l a y N a m e > E a r n i n g s   $   -   L T D   E o P Y < / D i s p l a y N a m e > < V i s i b l e > F a l s e < / V i s i b l e > < / i t e m > < i t e m > < M e a s u r e N a m e > A c t u a l   $   -   B S < / M e a s u r e N a m e > < D i s p l a y N a m e > A c t u a l   $   -   B S < / D i s p l a y N a m e > < V i s i b l e > F a l s e < / V i s i b l e > < / i t e m > < i t e m > < M e a s u r e N a m e > R a w   $   -   L T D   E o P M < / M e a s u r e N a m e > < D i s p l a y N a m e > R a w   $   -   L T D   E o P M < / D i s p l a y N a m e > < V i s i b l e > F a l s e < / V i s i b l e > < / i t e m > < i t e m > < M e a s u r e N a m e > C a s h   O p e n   $   -   S C F < / M e a s u r e N a m e > < D i s p l a y N a m e > C a s h   O p e n   $   -   S C F < / D i s p l a y N a m e > < V i s i b l e > F a l s e < / V i s i b l e > < / i t e m > < i t e m > < M e a s u r e N a m e > C a s h   C h a n g e   $   -   S C F < / M e a s u r e N a m e > < D i s p l a y N a m e > C a s h   C h a n g e   $   -   S C F < / D i s p l a y N a m e > < V i s i b l e > F a l s e < / V i s i b l e > < / i t e m > < i t e m > < M e a s u r e N a m e > N o n - C a s h   $   -   S C F < / M e a s u r e N a m e > < D i s p l a y N a m e > N o n - C a s h   $   -   S C F < / D i s p l a y N a m e > < V i s i b l e > F a l s e < / V i s i b l e > < / i t e m > < i t e m > < M e a s u r e N a m e > C a s h   E f f e c t   $   -   S C F < / M e a s u r e N a m e > < D i s p l a y N a m e > C a s h   E f f e c t   $   -   S C F < / D i s p l a y N a m e > < V i s i b l e > F a l s e < / V i s i b l e > < / i t e m > < / C a l c u l a t e d F i e l d s > < S A H o s t H a s h > 0 < / S A H o s t H a s h > < G e m i n i F i e l d L i s t V i s i b l e > T r u e < / G e m i n i F i e l d L i s t V i s i b l e > < / S e t t i n g s > ] ] > < / C u s t o m C o n t e n t > < / G e m i n i > 
</file>

<file path=customXml/item3.xml>��< ? x m l   v e r s i o n = " 1 . 0 "   e n c o d i n g = " U T F - 1 6 " ? > < G e m i n i   x m l n s = " h t t p : / / g e m i n i / p i v o t c u s t o m i z a t i o n / P o w e r P i v o t V e r s i o n " > < C u s t o m C o n t e n t > < ! [ C D A T A [ 2 0 1 5 . 1 3 0 . 1 6 0 5 . 8 8 8 ] ] > < / C u s t o m C o n t e n t > < / G e m i n i > 
</file>

<file path=customXml/item30.xml>��< ? x m l   v e r s i o n = " 1 . 0 "   e n c o d i n g = " U T F - 1 6 " ? > < G e m i n i   x m l n s = " h t t p : / / g e m i n i / p i v o t c u s t o m i z a t i o n / T a b l e X M L _ G L D i s p l a y _ 6 0 f c d 3 4 1 - b a 1 c - 4 4 f 1 - 9 e 5 0 - 0 f 4 7 b 9 7 b 3 c 5 d " > < C u s t o m C o n t e n t > < ! [ C D A T A [ < T a b l e W i d g e t G r i d S e r i a l i z a t i o n   x m l n s : x s d = " h t t p : / / w w w . w 3 . o r g / 2 0 0 1 / X M L S c h e m a "   x m l n s : x s i = " h t t p : / / w w w . w 3 . o r g / 2 0 0 1 / X M L S c h e m a - i n s t a n c e " > < C o l u m n S u g g e s t e d T y p e   / > < C o l u m n F o r m a t   / > < C o l u m n A c c u r a c y   / > < C o l u m n C u r r e n c y S y m b o l   / > < C o l u m n P o s i t i v e P a t t e r n   / > < C o l u m n N e g a t i v e P a t t e r n   / > < C o l u m n W i d t h s > < i t e m > < k e y > < s t r i n g > D i s p l a y   O r d e r < / s t r i n g > < / k e y > < v a l u e > < i n t > 1 2 0 < / i n t > < / v a l u e > < / i t e m > < i t e m > < k e y > < s t r i n g > G L   P e r i o d < / s t r i n g > < / k e y > < v a l u e > < i n t > 9 5 < / i n t > < / v a l u e > < / i t e m > < / C o l u m n W i d t h s > < C o l u m n D i s p l a y I n d e x > < i t e m > < k e y > < s t r i n g > D i s p l a y   O r d e r < / s t r i n g > < / k e y > < v a l u e > < i n t > 0 < / i n t > < / v a l u e > < / i t e m > < i t e m > < k e y > < s t r i n g > G L   P e r i o d < / s t r i n g > < / k e y > < v a l u e > < i n t > 1 < / i n t > < / v a l u e > < / i t e m > < / C o l u m n D i s p l a y I n d e x > < C o l u m n F r o z e n   / > < C o l u m n C h e c k e d   / > < C o l u m n F i l t e r   / > < S e l e c t i o n F i l t e r   / > < F i l t e r P a r a m e t e r s   / > < I s S o r t D e s c e n d i n g > f a l s e < / I s S o r t D e s c e n d i n g > < / T a b l e W i d g e t G r i d S e r i a l i z a t i o n > ] ] > < / C u s t o m C o n t e n t > < / G e m i n i > 
</file>

<file path=customXml/item31.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 C O A _ d d 1 3 a 1 6 2 - 3 d 5 1 - 4 a 6 7 - b 6 4 7 - 1 d 7 d b 8 a 4 7 4 6 0 < / K e y > < V a l u e   x m l n s : a = " h t t p : / / s c h e m a s . d a t a c o n t r a c t . o r g / 2 0 0 4 / 0 7 / M i c r o s o f t . A n a l y s i s S e r v i c e s . C o m m o n " > < a : H a s F o c u s > t r u e < / a : H a s F o c u s > < a : S i z e A t D p i 9 6 > 1 1 3 < / a : S i z e A t D p i 9 6 > < a : V i s i b l e > t r u e < / a : V i s i b l e > < / V a l u e > < / K e y V a l u e O f s t r i n g S a n d b o x E d i t o r . M e a s u r e G r i d S t a t e S c d E 3 5 R y > < K e y V a l u e O f s t r i n g S a n d b o x E d i t o r . M e a s u r e G r i d S t a t e S c d E 3 5 R y > < K e y > G L D i s p l a y _ 6 0 f c d 3 4 1 - b a 1 c - 4 4 f 1 - 9 e 5 0 - 0 f 4 7 b 9 7 b 3 c 5 d < / K e y > < V a l u e   x m l n s : a = " h t t p : / / s c h e m a s . d a t a c o n t r a c t . o r g / 2 0 0 4 / 0 7 / M i c r o s o f t . A n a l y s i s S e r v i c e s . C o m m o n " > < a : H a s F o c u s > f a l s e < / a : H a s F o c u s > < a : S i z e A t D p i 9 6 > 1 1 3 < / a : S i z e A t D p i 9 6 > < a : V i s i b l e > t r u e < / a : V i s i b l e > < / V a l u e > < / K e y V a l u e O f s t r i n g S a n d b o x E d i t o r . M e a s u r e G r i d S t a t e S c d E 3 5 R y > < K e y V a l u e O f s t r i n g S a n d b o x E d i t o r . M e a s u r e G r i d S t a t e S c d E 3 5 R y > < K e y > S C F _ 4 7 0 9 e 9 d a - 0 2 d e - 4 c 8 2 - b 3 c e - 7 0 a 4 7 d 3 b 0 8 9 3 < / K e y > < V a l u e   x m l n s : a = " h t t p : / / s c h e m a s . d a t a c o n t r a c t . o r g / 2 0 0 4 / 0 7 / M i c r o s o f t . A n a l y s i s S e r v i c e s . C o m m o n " > < a : H a s F o c u s > f a l s e < / a : H a s F o c u s > < a : S i z e A t D p i 9 6 > 1 1 3 < / a : S i z e A t D p i 9 6 > < a : V i s i b l e > t r u e < / a : V i s i b l e > < / V a l u e > < / K e y V a l u e O f s t r i n g S a n d b o x E d i t o r . M e a s u r e G r i d S t a t e S c d E 3 5 R y > < K e y V a l u e O f s t r i n g S a n d b o x E d i t o r . M e a s u r e G r i d S t a t e S c d E 3 5 R y > < K e y > C a l e n d a r _ d 9 f 5 4 2 b 4 - c 2 2 2 - 4 d 6 7 - a 7 8 e - 4 c d 4 5 1 6 2 e a f e < / K e y > < V a l u e   x m l n s : a = " h t t p : / / s c h e m a s . d a t a c o n t r a c t . o r g / 2 0 0 4 / 0 7 / M i c r o s o f t . A n a l y s i s S e r v i c e s . C o m m o n " > < a : H a s F o c u s > t r u e < / a : H a s F o c u s > < a : S i z e A t D p i 9 6 > 1 1 3 < / a : S i z e A t D p i 9 6 > < a : V i s i b l e > t r u e < / a : V i s i b l e > < / V a l u e > < / K e y V a l u e O f s t r i n g S a n d b o x E d i t o r . M e a s u r e G r i d S t a t e S c d E 3 5 R y > < K e y V a l u e O f s t r i n g S a n d b o x E d i t o r . M e a s u r e G r i d S t a t e S c d E 3 5 R y > < K e y > J E D e t a i l _ a b 6 5 d 6 6 f - 1 9 c 1 - 4 6 f 3 - 8 c 1 5 - 9 2 4 2 f d 0 d 5 3 f b < / K e y > < V a l u e   x m l n s : a = " h t t p : / / s c h e m a s . d a t a c o n t r a c t . o r g / 2 0 0 4 / 0 7 / M i c r o s o f t . A n a l y s i s S e r v i c e s . C o m m o n " > < a : H a s F o c u s > f a l s e < / a : H a s F o c u s > < a : S i z e A t D p i 9 6 > 1 1 3 < / a : S i z e A t D p i 9 6 > < a : V i s i b l e > t r u e < / a : V i s i b l e > < / V a l u e > < / K e y V a l u e O f s t r i n g S a n d b o x E d i t o r . M e a s u r e G r i d S t a t e S c d E 3 5 R y > < K e y V a l u e O f s t r i n g S a n d b o x E d i t o r . M e a s u r e G r i d S t a t e S c d E 3 5 R y > < K e y > T r a n s a c t i o n s _ 9 5 a 2 a b 4 3 - 2 7 3 7 - 4 0 6 d - 9 8 7 a - b c 9 5 4 d a 0 8 f e 0 < / K e y > < V a l u e   x m l n s : a = " h t t p : / / s c h e m a s . d a t a c o n t r a c t . o r g / 2 0 0 4 / 0 7 / M i c r o s o f t . A n a l y s i s S e r v i c e s . C o m m o n " > < a : H a s F o c u s > f a l s e < / a : H a s F o c u s > < a : S i z e A t D p i 9 6 > 1 1 3 < / a : S i z e A t D p i 9 6 > < a : V i s i b l e > t r u e < / a : V i s i b l e > < / V a l u e > < / K e y V a l u e O f s t r i n g S a n d b o x E d i t o r . M e a s u r e G r i d S t a t e S c d E 3 5 R y > < K e y V a l u e O f s t r i n g S a n d b o x E d i t o r . M e a s u r e G r i d S t a t e S c d E 3 5 R y > < K e y > B u d g e t s _ f 6 7 4 8 e d 4 - 1 c 2 b - 4 9 2 8 - a f 3 f - f 2 2 1 d b b f 7 4 d 9 < / K e y > < V a l u e   x m l n s : a = " h t t p : / / s c h e m a s . d a t a c o n t r a c t . o r g / 2 0 0 4 / 0 7 / M i c r o s o f t . A n a l y s i s S e r v i c e s . C o m m o n " > < a : H a s F o c u s > f a l s e < / a : H a s F o c u s > < a : S i z e A t D p i 9 6 > 1 1 3 < / a : S i z e A t D p i 9 6 > < a : V i s i b l e > t r u e < / a : V i s i b l e > < / V a l u e > < / K e y V a l u e O f s t r i n g S a n d b o x E d i t o r . M e a s u r e G r i d S t a t e S c d E 3 5 R y > < K e y V a l u e O f s t r i n g S a n d b o x E d i t o r . M e a s u r e G r i d S t a t e S c d E 3 5 R y > < K e y > _ H e l p e r s _ e d c f 4 5 e 1 - b 7 7 3 - 4 b 0 a - 8 a 7 e - f e 4 f 9 e 6 5 7 3 8 b < / K e y > < V a l u e   x m l n s : a = " h t t p : / / s c h e m a s . d a t a c o n t r a c t . o r g / 2 0 0 4 / 0 7 / M i c r o s o f t . A n a l y s i s S e r v i c e s . C o m m o n " > < a : H a s F o c u s > f a l s e < / a : H a s F o c u s > < a : S i z e A t D p i 9 6 > 1 1 3 < / a : S i z e A t D p i 9 6 > < a : V i s i b l e > t r u e < / a : V i s i b l e > < / V a l u e > < / K e y V a l u e O f s t r i n g S a n d b o x E d i t o r . M e a s u r e G r i d S t a t e S c d E 3 5 R y > < / A r r a y O f K e y V a l u e O f s t r i n g S a n d b o x E d i t o r . M e a s u r e G r i d S t a t e S c d E 3 5 R y > ] ] > < / C u s t o m C o n t e n t > < / G e m i n i > 
</file>

<file path=customXml/item32.xml>��< ? x m l   v e r s i o n = " 1 . 0 "   e n c o d i n g = " U T F - 1 6 " ? > < G e m i n i   x m l n s = " h t t p : / / g e m i n i / p i v o t c u s t o m i z a t i o n / S a n d b o x N o n E m p t y " > < C u s t o m C o n t e n t > < ! [ C D A T A [ 1 ] ] > < / C u s t o m C o n t e n t > < / G e m i n i > 
</file>

<file path=customXml/item33.xml>��< ? x m l   v e r s i o n = " 1 . 0 "   e n c o d i n g = " U T F - 1 6 " ? > < G e m i n i   x m l n s = " h t t p : / / g e m i n i / p i v o t c u s t o m i z a t i o n / T a b l e O r d e r " > < C u s t o m C o n t e n t > < ! [ C D A T A [ C O A _ d d 1 3 a 1 6 2 - 3 d 5 1 - 4 a 6 7 - b 6 4 7 - 1 d 7 d b 8 a 4 7 4 6 0 , S C F _ 4 7 0 9 e 9 d a - 0 2 d e - 4 c 8 2 - b 3 c e - 7 0 a 4 7 d 3 b 0 8 9 3 , G L D i s p l a y _ 6 0 f c d 3 4 1 - b a 1 c - 4 4 f 1 - 9 e 5 0 - 0 f 4 7 b 9 7 b 3 c 5 d , T r a n s a c t i o n s _ 9 5 a 2 a b 4 3 - 2 7 3 7 - 4 0 6 d - 9 8 7 a - b c 9 5 4 d a 0 8 f e 0 , B u d g e t s _ f 6 7 4 8 e d 4 - 1 c 2 b - 4 9 2 8 - a f 3 f - f 2 2 1 d b b f 7 4 d 9 , C u s t o m e r s _ 3 3 5 5 3 c a 9 - f 5 4 1 - 4 6 c a - a a 9 4 - 2 b 6 4 d 4 1 a 9 2 2 9 , J E D e t a i l _ a b 6 5 d 6 6 f - 1 9 c 1 - 4 6 f 3 - 8 c 1 5 - 9 2 4 2 f d 0 d 5 3 f b , C a l e n d a r _ d 9 f 5 4 2 b 4 - c 2 2 2 - 4 d 6 7 - a 7 8 e - 4 c d 4 5 1 6 2 e a f e , _ H e l p e r s _ e d c f 4 5 e 1 - b 7 7 3 - 4 b 0 a - 8 a 7 e - f e 4 f 9 e 6 5 7 3 8 b ] ] > < / C u s t o m C o n t e n t > < / G e m i n i > 
</file>

<file path=customXml/item34.xml>��< ? x m l   v e r s i o n = " 1 . 0 "   e n c o d i n g = " U T F - 1 6 " ? > < G e m i n i   x m l n s = " h t t p : / / g e m i n i / p i v o t c u s t o m i z a t i o n / 5 1 2 6 4 f 6 2 - f a 9 0 - 4 f 0 2 - 9 1 4 b - f e a 2 5 8 b 1 3 e e 3 " > < C u s t o m C o n t e n t > < ! [ C D A T A [ < ? x m l   v e r s i o n = " 1 . 0 "   e n c o d i n g = " u t f - 1 6 " ? > < S e t t i n g s > < C a l c u l a t e d F i e l d s > < i t e m > < M e a s u r e N a m e > R a w   $   -   S e l e c t e d < / M e a s u r e N a m e > < D i s p l a y N a m e > R a w   $   -   S e l e c t e d < / D i s p l a y N a m e > < V i s i b l e > F a l s e < / V i s i b l e > < / i t e m > < i t e m > < M e a s u r e N a m e > R a w   $   -   B u d g e t < / M e a s u r e N a m e > < D i s p l a y N a m e > R a w   $   -   B u d g e t < / D i s p l a y N a m e > < V i s i b l e > F a l s e < / V i s i b l e > < / i t e m > < i t e m > < M e a s u r e N a m e > D e b i t   $   -   S e l e c t e d < / M e a s u r e N a m e > < D i s p l a y N a m e > D e b i t   $   -   S e l e c t e d < / D i s p l a y N a m e > < V i s i b l e > T r u e < / V i s i b l e > < / i t e m > < i t e m > < M e a s u r e N a m e > C r e d i t   $   -   S e l e c t e d < / M e a s u r e N a m e > < D i s p l a y N a m e > C r e d i t   $   -   S e l e c t e d < / D i s p l a y N a m e > < V i s i b l e > T r u e < / V i s i b l e > < / i t e m > < / C a l c u l a t e d F i e l d s > < S A H o s t H a s h > 0 < / S A H o s t H a s h > < G e m i n i F i e l d L i s t V i s i b l e > T r u e < / G e m i n i F i e l d L i s t V i s i b l e > < / S e t t i n g s > ] ] > < / C u s t o m C o n t e n t > < / G e m i n i > 
</file>

<file path=customXml/item35.xml><?xml version="1.0" encoding="utf-8"?>
<?mso-contentType ?>
<FormTemplates xmlns="http://schemas.microsoft.com/sharepoint/v3/contenttype/forms">
  <Display>DocumentLibraryForm</Display>
  <Edit>DocumentLibraryForm</Edit>
  <New>DocumentLibraryForm</New>
</FormTemplates>
</file>

<file path=customXml/item36.xml>��< ? x m l   v e r s i o n = " 1 . 0 "   e n c o d i n g = " u t f - 1 6 " ? > < D a t a M a s h u p   s q m i d = " 2 0 c 5 4 b 2 e - e e 5 c - 4 5 3 0 - a e 9 8 - 6 b f f 1 1 5 c 2 7 6 a "   x m l n s = " h t t p : / / s c h e m a s . m i c r o s o f t . c o m / D a t a M a s h u p " > A A A A A P I N A A B Q S w M E F A A C A A g A V 1 1 F V U 7 u w u e j A A A A 9 g A A A B I A H A B D b 2 5 m a W c v U G F j a 2 F n Z S 5 4 b W w g o h g A K K A U A A A A A A A A A A A A A A A A A A A A A A A A A A A A h Y 9 B D o I w F E S v Q r q n L X V j y K f G s J X E x M S 4 b U q F R v g Y W i x 3 c + G R v I I Y R d 2 5 n D d v M X O / 3 m A 1 t k 1 0 M b 2 z H W Y k o Z x E B n V X W q w y M v h j v C Q r C V u l T 6 o y 0 S S j S 0 d X Z q T 2 / p w y F k K g Y U G 7 v m K C 8 4 Q d i s 1 O 1 6 Z V 5 C P b / 3 J s 0 X m F 2 h A J + 9 c Y K W i S c C q E o B z Y D K G w + B X E t P f Z / k D I h 8 Y P v Z E G 4 3 w N b I 7 A 3 h / k A 1 B L A w Q U A A I A C A B X X U V V 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V 1 1 F V X h 2 x 6 r t C g A A I j 4 A A B M A H A B G b 3 J t d W x h c y 9 T Z W N 0 a W 9 u M S 5 t I K I Y A C i g F A A A A A A A A A A A A A A A A A A A A A A A A A A A A O 1 b e 2 / b O B L / u w X 6 H X g K c C c f H G + c b R d 3 v c s C i R + 7 y a b b b J y 9 w 8 E x A k a m Y 1 1 k y U d R S b y B v / s O H 5 I o i Z Q f m z Y p e k W R 2 H z N c G Y 4 8 + M M E x O P + V G I B v J 3 + x 9 v X r 9 5 P U R d E n v U n 4 u u A + T 8 k h C 6 Q B 4 l m J E x u l 6 g 3 o N H g p u E J n + J U R c z j D 5 E 4 S 1 Z o I s o C u L W j u v R x o 4 b T B q n B N M Q z S J K E G Z o y t g 8 f v / N N z M x m I m x H n b Q 6 M 3 r e I o p L L 3 j n O N 7 u e I u 6 n w 8 d I B 6 Q N i b 1 6 8 G U U I 9 A l 8 F 6 V Y n o Z S E 7 N 8 R v b 2 O o l u 3 8 T j 8 G c 8 I 8 M p n j Z b D T h Q y G D B q w t x X O 0 5 n i s M b I H C x m B O + 6 A W + D k j r g u I w n k R 0 1 o m C Z B b y z t i V l J q P j 8 6 h 5 0 V J y I C r J j o O 2 X d v W 3 z E s p n 3 c J r Q y a A Z M f L A e F 8 n w H F c b v y B R s m 8 M h L H U 9 Q P o n t k n C M a 0 U c 6 J r T C g F j P 0 j d g o K Y Z b L 7 C x C n q + v E 8 w I v i n G X j z W s / B E G V 5 P S S j O G H 0 5 T 1 z U 0 i n / t E h q G W s + n m F J 0 R 6 k f j g v y / B C E P O v 0 t x M t n P Z F g j e f g R 4 L H f n h T b h 4 k 1 1 N z j 5 q A T s k d C a r H I 7 n m A 1 b 0 D i L K N j g l J m l + w G G C g 5 N e n M k U w b 8 1 x e r k s 4 u y 5 W t s a 7 Z g T K m s x v B 5 2 U S P z j m Z F O W H 7 I 4 P u j Q 7 r U 6 b 8 V l m q R n Y L g o O v N Y N V 9 o u O k r G N 4 R Z p F a Q c D o y E 8 t x e B f d w n K d J G b R D P W T U I S 1 X E K H 4 7 G U T S o W 5 E z C T G x y P d g A w d 4 U V T p c o Z p R o 5 H R O y e z 6 A 7 o f W R T Q p F c O c 6 p D U g A c V U 1 u 3 b 2 w O 6 q X C x z M r 2 H O Q 7 H M L E 6 K q M l x 4 j P a o c 2 9 i x 7 L q o 9 N Z Z U q R W 7 q A x o b G O c t X u r i 8 H I Y s 7 b 2 O B z e t / c 7 M 1 w p 4 K I N F u P C e X 8 f S C U 7 0 e K t d b U Q Z h o B 9 3 7 b J o i F 2 H o F 3 C A W 5 1 o d u 2 H x H 0 U 3 / o 0 m r n D H U 3 8 I 5 h P w t 3 O o d N o o q E O g E Y g e G e X N 2 f u Q D 8 h E Q + S G X / a 6 V B d + v E w 7 q h Z M r w S + D L s K o s j G e 4 y Y K 0 S v i p B q g K K 0 p G T s P M N A 5 x J D C u M 2 4 4 w k T F M I i P G R C t A J q p D m a g O Z i I r z k R 2 o K k 2 V t J W F S N t E C y k K y V 0 n X C R j 8 3 J y J E v y A 3 U A V 0 L I v 4 / l K 1 I 0 Y x k K 2 D 3 6 8 a q u b j E V r E A I + s c p J O e U 4 F A F 9 E c n U f 3 O v q 5 9 e e p v N 7 m E e E M Q k v E T Y H z r g 6 u n K B 6 V L t r W B s i j x p 0 G A Q D D w e Y x g e M J g D K t k M f F W b K O B m H i 1 U w u d J e h 5 F T H 4 S O u w Z E c 5 6 O D 5 P Z N a F y R r l R Q 1 p 9 P w i A + W 5 0 r w V + 3 s h b 3 J I s m t n O x G 6 K y z A R n E o K F P C V t 7 l F U g o 3 u C k M G K F / f g / c B U F D x 6 y M g k V x 4 r B 3 d E Q m / C B 3 S e D P f C B m 1 Y y i p f E D Q t B l n U M W u W a 2 p H s F O w P r L C A R X V r n J I S I Y 0 Q i v C O n v 4 r 3 Z o E h L Y w X q Y F j 9 W C N f + E g I T o x 0 S 5 a 3 S p T T S 7 H 5 l 5 T D a O F 8 U 1 l I 9 w o N F I Z c A K P I D i 3 3 H k q T H G c o 0 1 R w h 1 2 z 0 c g x 2 H n f F S w P K s k 2 3 Z R G l n j 8 i v S z W 4 R y + r l y q A u 3 p H T q H B j E d P h f E 7 E V U O E p H y 9 D P p W a T Z t V / o i V C m t r L t Z e Z f J j H x F U N J v t K / W O Z g o B f d S c w K P H 8 h V / g P x E z X U S h v d V C s u Q V 2 3 s L N U C w p 2 D 6 w 3 4 M e 9 5 Z A P G Z W o W 4 K E 2 H 0 T v a t w u 0 L 1 p v A D r I L e x Y C 2 M A H x c T / / + G 3 + 8 V 3 + s f 0 3 B y 0 z + m v H K I O Z 2 m N U t n x B u G 2 z X k 2 x S b l d V L y Y p c 4 X N T I C v 4 Z z / 0 7 M t e h b D R C 9 N q 2 3 S 0 k B f s 0 7 Z I z 6 1 4 m M I s q x 5 U p b y 7 0 i O 3 t c d 4 9 F G i J i L T X V g D f L M i g m H 2 f w 8 7 l 7 U R L 0 J x U R o n d 7 e w i Y C d F Q b G u E / o p 2 2 4 g E M c l a L N b Z r j H P A r d c n F J m S 7 M p 7 N t M o U I x N w W 5 M 2 E E e 5 o F 6 J G / v Q I G l R W / r x S h 0 I I G U j Q 9 6 A T 2 V x M o 8 l N Y v 5 T A q b k T G 3 I 7 n C M j 1 t 0 3 e O H Y A m 2 r u c c / l m j 9 H E k r t b E O D i D y g K M 3 7 e x R L S i y O Q h 2 S R m n D 2 b S a h W 6 e u F Y d S z z n U f h n Q z d L J L b 1 i A m z D r 1 Y 5 a l l g b z w G d g Q S 3 x 4 W j x c 8 S m I F E X o J j A M + q n A F b i C M S t H q W R H V L Y E Y W B L 3 E d y 1 2 + 9 B n b J i Q r 3 s O U O T e B L x 5 v z a i r C M O R I 0 a q I 8 y X b v E G l 0 d M f p H R r M B A 5 Z c E t E g s h I q 8 N P n l W 4 7 W i a m 2 j 5 M N q M I V n U 1 X 0 M x p O X K 4 T l S 0 b E J M Z o f q K a Z k H G 1 G h S h v z Q k b U p Q 5 2 u / 7 N G Y I t C W + 6 2 H f c E k x s S u u K l V m x G 1 F H D 9 + R / n W d j / Z x G f X s m 0 t 9 i i z K P m k X H G l j l S + p u Z N s n f t 5 0 4 N d T 4 e m o B 3 M f n + K Z 4 K f O 2 Z 3 L o E V J a O X R m V 8 8 T t H 4 v L t c k X e Y q M W j r F t p 6 O z x a V R g D u d 3 7 o G U Z z Q 6 C L N U / N c x + a L M F c f 3 R e a B 5 a b e K k 1 y U M + 8 F K G y u k Q L c r 8 K a 7 U c n C Q h 7 Q k N f o J o C V P N C i t i C I g Y H p M G v x 1 h A u 7 V G r m P m p U A U W q 6 G j E r G G s J t R E + 3 b 6 n t r w j Y 7 u 1 z 9 B j 4 c p a Y T + B X i 4 G k B n S m d W 5 e 2 L f H y Z R z g Q a d f f 3 S / 9 h K I f u a 3 d B A v 8 i F O b Z z L L p v y 6 Z G 3 S O W 1 e e K 1 U l 4 o O D z 9 W J S X t D 6 a q n 3 8 I 5 9 M Z W + l + r 5 I 3 o q n U b H 4 d o Y B j P w Z O Z c O / O Q r X q n 1 s n s o T 8 Q 1 j O V f 4 x P U + u r y F v x k K x Y 5 U r L P e q + E w I G E p P U 4 P A a A d u B o Q O g n P x w f O P L + O 9 K y r Z t a Z Y n k l w q T T N o 7 6 T 2 Z 2 p T j 7 w F f P j H r b j A l h L W v x K + K 4 m R n q j X x L d O a Z o 3 a E u b Y c T E l y I t m c 9 g U Q Z M o A L C E 5 p x b F v H s J R p g 3 i c F o L p x j O b w a w H 8 o H g R A z s t P U h k + + V v p 9 9 f / g p R O r 7 8 i Y R n S R B f Z p E J D m 4 Y J w H j r v A 4 9 C 4 H t 3 4 Q 3 O M 7 w g E g C Q n F w S X o c 5 x 4 r D g r o T G J L 4 8 S P x A + v u + H O P R 8 H K D s z h F f y l G g F s F 8 L L x A O n 5 w q d Q m y g 9 o B m A O D Y / j M w A K 8 J l Q E U x F e r 0 p r A G O B J g L N 9 v S m H P y v 8 S H D c t U v E 2 6 f o z g P 5 c k x w w o m o j P E 5 A R f I C g 6 4 G Z Y D + U Q 2 L J 2 b V 0 M S 2 E u h E K I x g k r B P 5 7 E + 6 o H V 3 J I R 9 c Z a l J f f 3 2 n / f 3 d / b b 7 c e g v j h u b b p p e d + L M y H H 4 t 1 9 q T f 4 8 S u s o Z n 3 U 2 9 0 v 4 r D z Q i 8 k S v t d G i E 0 h 3 e 9 L 7 x P o r p L B F U Q 8 o c 2 J P L t n 0 Q a o Y c Q S u i h 9 B I P b o O O S B w O H E t A / h I w m w 8 P L O e 8 c p l T c d Z 6 m L r f K m 0 + i P X W 1 r 4 K 3 E B Q M d f J + P X K N Y K o Y 9 W c F U r f a 0 R V O x 6 C a F 0 x I X a x V P S 3 O e p Y C q e P i U R V S T u p + 8 k K q I f P 5 i a q b E T 1 5 Q V Z S e u 6 h q t t r t C 6 s m 8 3 i q 4 q p a + 9 M W W A 1 E n r 3 I y n l K k W q F t 7 o r V V 5 4 / J x J O G n o m z 1 y s / 3 B B H A N N k E D C P s 8 h P H S Z + u D b / 8 T C 1 V u A n G l L 6 r 4 d 5 i Z L q K l s n D g Q U B l q Z w 4 f C l W E l c / k M t T C q L s J d a R 5 T 1 L z X L N F K S V t 6 0 z c d U c Z G 1 1 V R l N i Y w K k k S 7 O f G v u s m l B e 2 N 6 / 0 v w 9 a 4 z D V L w w + b W 5 p c Y m O V F z l / 8 X q + + p E E c 1 s J K X + r I E R + E k d h q x t 5 C b 9 1 u g B v M V 2 0 u o R f p y m J 4 7 S F j + e g 2 X X 8 t 2 / 7 h 4 c H B 8 C z 7 O u F X s Q x c e s I x + S 7 t 4 0 m q E F O 9 v n S Z M K F 3 m h I H V 5 x / b m u e j 8 Z B C K h I 7 G t h O 0 D Q u E i 7 P 9 G x i 3 x z P Q A y Z f M X J c y 8 S G m D D 8 Q H C d U X D i u 2 H Y P n f P U Y 7 r Y 2 s m V 3 w F Q S w E C L Q A U A A I A C A B X X U V V T u 7 C 5 6 M A A A D 2 A A A A E g A A A A A A A A A A A A A A A A A A A A A A Q 2 9 u Z m l n L 1 B h Y 2 t h Z 2 U u e G 1 s U E s B A i 0 A F A A C A A g A V 1 1 F V Q / K 6 a u k A A A A 6 Q A A A B M A A A A A A A A A A A A A A A A A 7 w A A A F t D b 2 5 0 Z W 5 0 X 1 R 5 c G V z X S 5 4 b W x Q S w E C L Q A U A A I A C A B X X U V V e H b H q u 0 K A A A i P g A A E w A A A A A A A A A A A A A A A A D g A Q A A R m 9 y b X V s Y X M v U 2 V j d G l v b j E u b V B L B Q Y A A A A A A w A D A M I A A A A a D Q 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F x Q A A A A A A A G P F 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R W 5 0 c n k g V H l w Z T 0 i U X V l c n l H c m 9 1 c H M i I F Z h b H V l P S J z Q n d B Q U F B Q U F B Q U E 1 d F E x d T d o a H l U W T d L e E F u a X p T S E N G R k p o Z H l C R V l Y U m h J R U 5 2 Y m 0 1 b F k z U n B i M j V 6 Q U F B R E F B Q U F B Q U F B Q U R w a F Y w T X B x e X B H c n F C S T B h O D l s Y m d Q V T N S a F o y b H V a e U J S Z F d W e W F X V n p B Q U F D Q U F B Q U F B Q U F B S 1 R 1 e W 4 w T V R 6 c E V x V 0 J V V F l I W j R 6 V U t S R 0 Y w W V N C T m I y U m x i Q U F B Q U F B Q U F B Q U F B Q U J 6 V m 1 O R V F a Y T B U Y k N T a T h R M D d H V X h E V l J v Y V h N Z 1 Y y O X l h M k p 2 Y j J z Q U F U b T F E V z d 1 R 0 h K T m p z c k V D Z U x O S W N J Q U F B Q U F B Q U F B Q U t 4 d k l S Y n Z v U 3 B Q d k x Y U 2 Z P N G 9 y c V V O V D N S b 1 p Y S W d V M j k x Y 2 1 O b G N 3 Q U J P Y l V O Y n U 0 W W N r M k 9 5 c 1 F K N H M w a H d n R U F B Q U F B Q U F B Q V R m K 3 Z 5 O S 9 5 d F V x Z 2 0 w T n F z R 3 d 5 V U F w U V l Y S m h i V 1 Y w W l h K e k F B Q U Z B Q U F B Q U F B Q U F G M V d G e E 9 N e X d 0 S n N i W U d k L 3 p Z U j l 3 U l p t N V V j b U Z 1 Y z J a d m N t M U N k V 1 J u W l h R Q U F V M y 9 y O H Z m O H J W S 2 9 K d E R h c k J z T W x B Q U F B Q U E i I C 8 + P C 9 T d G F i b G V F b n R y a W V z P j w v S X R l b T 4 8 S X R l b T 4 8 S X R l b U x v Y 2 F 0 a W 9 u P j x J d G V t V H l w Z T 5 G b 3 J t d W x h P C 9 J d G V t V H l w Z T 4 8 S X R l b V B h d G g + U 2 V j d G l v b j E v U m F 3 J T I w R G F 0 Y S U y M C 0 l M j B D T 0 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0 N j M 1 N j c z L T k 2 N D E t N G R i N C 1 i M D k y L T h i Y z Q z N G V j N j U z M S I g L z 4 8 R W 5 0 c n k g V H l w Z T 0 i T m F 2 a W d h d G l v b l N 0 Z X B O Y W 1 l I i B W Y W x 1 Z T 0 i c 0 5 h d m l n Y X R p b 2 4 i I C 8 + P C 9 T d G F i b G V F b n R y a W V z P j w v S X R l b T 4 8 S X R l b T 4 8 S X R l b U x v Y 2 F 0 a W 9 u P j x J d G V t V H l w Z T 5 G b 3 J t d W x h P C 9 J d G V t V H l w Z T 4 8 S X R l b V B h d G g + U 2 V j d G l v b j E v U m F 3 J T I w R G F 0 Y S U y M C 0 l M j B D T 0 E v U 2 9 1 c m N l P C 9 J d G V t U G F 0 a D 4 8 L 0 l 0 Z W 1 M b 2 N h d G l v b j 4 8 U 3 R h Y m x l R W 5 0 c m l l c y A v P j w v S X R l b T 4 8 S X R l b T 4 8 S X R l b U x v Y 2 F 0 a W 9 u P j x J d G V t V H l w Z T 5 G b 3 J t d W x h P C 9 J d G V t V H l w Z T 4 8 S X R l b V B h d G g + U 2 V j d G l v b j E v U m F 3 J T I w R G F 0 Y S U y M C 0 l M j B D T 0 E v Q 2 h h b m d l Z C U y M F R 5 c G U 8 L 0 l 0 Z W 1 Q Y X R o P j w v S X R l b U x v Y 2 F 0 a W 9 u P j x T d G F i b G V F b n R y a W V z I C 8 + P C 9 J d G V t P j x J d G V t P j x J d G V t T G 9 j Y X R p b 2 4 + P E l 0 Z W 1 U e X B l P k Z v c m 1 1 b G E 8 L 0 l 0 Z W 1 U e X B l P j x J d G V t U G F 0 a D 5 T Z W N 0 a W 9 u M S 9 S Y X c l M j B E Y X R h J T I w L S U y M F N D 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R d W V y e U d y b 3 V w S U Q i I F Z h b H V l P S J z N D Q 2 M z U 2 N z M t O T Y 0 M S 0 0 Z G I 0 L W I w O T I t O G J j N D M 0 Z W M 2 N T M x I i A v P j x F b n R y e S B U e X B l P S J S Z X N 1 b H R U e X B l I i B W Y W x 1 Z T 0 i c 1 R h Y m x l I i A v P j w v U 3 R h Y m x l R W 5 0 c m l l c z 4 8 L 0 l 0 Z W 0 + P E l 0 Z W 0 + P E l 0 Z W 1 M b 2 N h d G l v b j 4 8 S X R l b V R 5 c G U + R m 9 y b X V s Y T w v S X R l b V R 5 c G U + P E l 0 Z W 1 Q Y X R o P l N l Y 3 R p b 2 4 x L 1 J h d y U y M E R h d G E l M j A t J T I w U 0 N G L 1 N v d X J j Z T w v S X R l b V B h d G g + P C 9 J d G V t T G 9 j Y X R p b 2 4 + P F N 0 Y W J s Z U V u d H J p Z X M g L z 4 8 L 0 l 0 Z W 0 + P E l 0 Z W 0 + P E l 0 Z W 1 M b 2 N h d G l v b j 4 8 S X R l b V R 5 c G U + R m 9 y b X V s Y T w v S X R l b V R 5 c G U + P E l 0 Z W 1 Q Y X R o P l N l Y 3 R p b 2 4 x L 1 J h d y U y M E R h d G E l M j A t J T I w U 0 N G L 0 N o Y W 5 n Z W Q l M j B U e X B l P C 9 J d G V t U G F 0 a D 4 8 L 0 l 0 Z W 1 M b 2 N h d G l v b j 4 8 U 3 R h Y m x l R W 5 0 c m l l c y A v P j w v S X R l b T 4 8 S X R l b T 4 8 S X R l b U x v Y 2 F 0 a W 9 u P j x J d G V t V H l w Z T 5 G b 3 J t d W x h P C 9 J d G V t V H l w Z T 4 8 S X R l b V B h d G g + U 2 V j d G l v b j E v U m F 3 J T I w R G F 0 Y S U y M C 0 l M j B 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0 N j M 1 N j c z L T k 2 N D E t N G R i N C 1 i M D k y L T h i Y z Q z N G V j N j U z M S I g L z 4 8 R W 5 0 c n k g V H l w Z T 0 i T m F 2 a W d h d G l v b l N 0 Z X B O Y W 1 l I i B W Y W x 1 Z T 0 i c 0 5 h d m l n Y X R p b 2 4 i I C 8 + P C 9 T d G F i b G V F b n R y a W V z P j w v S X R l b T 4 8 S X R l b T 4 8 S X R l b U x v Y 2 F 0 a W 9 u P j x J d G V t V H l w Z T 5 G b 3 J t d W x h P C 9 J d G V t V H l w Z T 4 8 S X R l b V B h d G g + U 2 V j d G l v b j E v U m F 3 J T I w R G F 0 Y S U y M C 0 l M j B H T E R p c 3 B s Y X k v U 2 9 1 c m N l P C 9 J d G V t U G F 0 a D 4 8 L 0 l 0 Z W 1 M b 2 N h d G l v b j 4 8 U 3 R h Y m x l R W 5 0 c m l l c y A v P j w v S X R l b T 4 8 S X R l b T 4 8 S X R l b U x v Y 2 F 0 a W 9 u P j x J d G V t V H l w Z T 5 G b 3 J t d W x h P C 9 J d G V t V H l w Z T 4 8 S X R l b V B h d G g + U 2 V j d G l v b j E v U m F 3 J T I w R G F 0 Y S U y M C 0 l M j B H T E R p c 3 B s Y X k v Q 2 h h b m d l Z C U y M F R 5 c G U 8 L 0 l 0 Z W 1 Q Y X R o P j w v S X R l b U x v Y 2 F 0 a W 9 u P j x T d G F i b G V F b n R y a W V z I C 8 + P C 9 J d G V t P j x J d G V t P j x J d G V t T G 9 j Y X R p b 2 4 + P E l 0 Z W 1 U e X B l P k Z v c m 1 1 b G E 8 L 0 l 0 Z W 1 U e X B l P j x J d G V t U G F 0 a D 5 T Z W N 0 a W 9 u M S 9 T d G F n a W 5 n J T I w L S U y M E N P Q 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w I i A v P j x F b n R y e S B U e X B l P S J S Z X N 1 b H R U e X B l I i B W Y W x 1 Z T 0 i c 1 R h Y m x l 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I t M D U t M j B U M j E 6 N T Q 6 M D E u N j g 5 M T A 1 M 1 o i I C 8 + P E V u d H J 5 I F R 5 c G U 9 I k Z p b G x T d G F 0 d X M i I F Z h b H V l P S J z Q 2 9 t c G x l d G U i I C 8 + P E V u d H J 5 I F R 5 c G U 9 I l F 1 Z X J 5 R 3 J v d X B J R C I g V m F s d W U 9 I n M 0 M z U 3 N j E z Y S 1 h Y j I 5 L T Q 2 M m E t Y W V h M C 0 0 O G Q x Y W Y z Z D k 1 Y j g i I C 8 + P C 9 T d G F i b G V F b n R y a W V z P j w v S X R l b T 4 8 S X R l b T 4 8 S X R l b U x v Y 2 F 0 a W 9 u P j x J d G V t V H l w Z T 5 G b 3 J t d W x h P C 9 J d G V t V H l w Z T 4 8 S X R l b V B h d G g + U 2 V j d G l v b j E v U 3 R h Z 2 l u Z y U y M C 0 l M j B D T 0 E v U 2 9 1 c m N l P C 9 J d G V t U G F 0 a D 4 8 L 0 l 0 Z W 1 M b 2 N h d G l v b j 4 8 U 3 R h Y m x l R W 5 0 c m l l c y A v P j w v S X R l b T 4 8 S X R l b T 4 8 S X R l b U x v Y 2 F 0 a W 9 u P j x J d G V t V H l w Z T 5 G b 3 J t d W x h P C 9 J d G V t V H l w Z T 4 8 S X R l b V B h d G g + U 2 V j d G l v b j E v U 3 R h Z 2 l u Z y U y M C 0 l M j B D T 0 E v Q 2 h h b m d l Z C U y M F R 5 c G U 8 L 0 l 0 Z W 1 Q Y X R o P j w v S X R l b U x v Y 2 F 0 a W 9 u P j x T d G F i b G V F b n R y a W V z I C 8 + P C 9 J d G V t P j x J d G V t P j x J d G V t T G 9 j Y X R p b 2 4 + P E l 0 Z W 1 U e X B l P k Z v c m 1 1 b G E 8 L 0 l 0 Z W 1 U e X B l P j x J d G V t U G F 0 a D 5 T Z W N 0 a W 9 u M S 9 T d G F n a W 5 n J T I w L S U y M F N D R 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R d W V y e U d y b 3 V w S U Q i I F Z h b H V l P S J z N D M 1 N z Y x M 2 E t Y W I y O S 0 0 N j J h L W F l Y T A t N D h k M W F m M 2 Q 5 N W I 4 I i A v P j x F b n R y e S B U e X B l P S J S Z X N 1 b H R U e X B l I i B W Y W x 1 Z T 0 i c 1 R h Y m x l I i A v P j w v U 3 R h Y m x l R W 5 0 c m l l c z 4 8 L 0 l 0 Z W 0 + P E l 0 Z W 0 + P E l 0 Z W 1 M b 2 N h d G l v b j 4 8 S X R l b V R 5 c G U + R m 9 y b X V s Y T w v S X R l b V R 5 c G U + P E l 0 Z W 1 Q Y X R o P l N l Y 3 R p b 2 4 x L 1 N 0 Y W d p b m c l M j A t J T I w U 0 N G L 1 N v d X J j Z T w v S X R l b V B h d G g + P C 9 J d G V t T G 9 j Y X R p b 2 4 + P F N 0 Y W J s Z U V u d H J p Z X M g L z 4 8 L 0 l 0 Z W 0 + P E l 0 Z W 0 + P E l 0 Z W 1 M b 2 N h d G l v b j 4 8 S X R l b V R 5 c G U + R m 9 y b X V s Y T w v S X R l b V R 5 c G U + P E l 0 Z W 1 Q Y X R o P l N l Y 3 R p b 2 4 x L 1 N 0 Y W d p b m c l M j A t J T I w U 0 N G L 0 N o Y W 5 n Z W Q l M j B U e X B l P C 9 J d G V t U G F 0 a D 4 8 L 0 l 0 Z W 1 M b 2 N h d G l v b j 4 8 U 3 R h Y m x l R W 5 0 c m l l c y A v P j w v S X R l b T 4 8 S X R l b T 4 8 S X R l b U x v Y 2 F 0 a W 9 u P j x J d G V t V H l w Z T 5 G b 3 J t d W x h P C 9 J d G V t V H l w Z T 4 8 S X R l b V B h d G g + U 2 V j d G l v b j E v U 3 R h Z 2 l u Z y U y M C 0 l M j B H T E R p c 3 B s Y X 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U X V l c n l H c m 9 1 c E l E I i B W Y W x 1 Z T 0 i c z Q z N T c 2 M T N h L W F i M j k t N D Y y Y S 1 h Z W E w L T Q 4 Z D F h Z j N k O T V i O C I g L z 4 8 R W 5 0 c n k g V H l w Z T 0 i T m F 2 a W d h d G l v b l N 0 Z X B O Y W 1 l I i B W Y W x 1 Z T 0 i c 0 5 h d m l n Y X R p b 2 4 i I C 8 + P C 9 T d G F i b G V F b n R y a W V z P j w v S X R l b T 4 8 S X R l b T 4 8 S X R l b U x v Y 2 F 0 a W 9 u P j x J d G V t V H l w Z T 5 G b 3 J t d W x h P C 9 J d G V t V H l w Z T 4 8 S X R l b V B h d G g + U 2 V j d G l v b j E v U 3 R h Z 2 l u Z y U y M C 0 l M j B H T E R p c 3 B s Y X k v U 2 9 1 c m N l P C 9 J d G V t U G F 0 a D 4 8 L 0 l 0 Z W 1 M b 2 N h d G l v b j 4 8 U 3 R h Y m x l R W 5 0 c m l l c y A v P j w v S X R l b T 4 8 S X R l b T 4 8 S X R l b U x v Y 2 F 0 a W 9 u P j x J d G V t V H l w Z T 5 G b 3 J t d W x h P C 9 J d G V t V H l w Z T 4 8 S X R l b V B h d G g + U 2 V j d G l v b j E v U 3 R h Z 2 l u Z y U y M C 0 l M j B H T E R p c 3 B s Y X k v Q 2 h h b m d l Z C U y M F R 5 c G U 8 L 0 l 0 Z W 1 Q Y X R o P j w v S X R l b U x v Y 2 F 0 a W 9 u P j x T d G F i b G V F b n R y a W V z I C 8 + P C 9 J d G V t P j x J d G V t P j x J d G V t T G 9 j Y X R p b 2 4 + P E l 0 Z W 1 U e X B l P k Z v c m 1 1 b G E 8 L 0 l 0 Z W 1 U e X B l P j x J d G V t U G F 0 a D 5 T Z W N 0 a W 9 u M S 9 D T 0 E 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l F 1 Z X J 5 S U Q i I F Z h b H V l P S J z O D c 3 N T g 4 Y m E t M z Y 0 Z S 0 0 Y m N l L W I 3 N D A t N z h h Z W J m M W F h M D V i I i A v P j x F b n R y e S B U e X B l P S J G a W x s Z W R D b 2 1 w b G V 0 Z V J l c 3 V s d F R v V 2 9 y a 3 N o Z W V 0 I i B W Y W x 1 Z T 0 i b D A i I C 8 + P E V u d H J 5 I F R 5 c G U 9 I k Z p b G x D b 2 x 1 b W 5 O Y W 1 l c y I g V m F s d W U 9 I n N b J n F 1 b 3 Q 7 Q W N j b 3 V u d C A j J n F 1 b 3 Q 7 L C Z x d W 9 0 O 0 F j Y 2 9 1 b n Q g T m F t Z S Z x d W 9 0 O y w m c X V v d D t B Y 2 M g I y B 3 a X R o I E 5 h b W U m c X V v d D s s J n F 1 b 3 Q 7 Q 2 x h c 3 M m c X V v d D s s J n F 1 b 3 Q 7 R 3 J v d X A m c X V v d D s s J n F 1 b 3 Q 7 Q 2 F z a C B G b G 9 3 I E N s Y X N z J n F 1 b 3 Q 7 L C Z x d W 9 0 O 0 N s Y X N z I E 9 y Z G V y J n F 1 b 3 Q 7 L C Z x d W 9 0 O 0 d y b 3 V w I E 9 y Z G V y J n F 1 b 3 Q 7 L C Z x d W 9 0 O 1 N 0 Y X R l b W V u d C Z x d W 9 0 O y w m c X V v d D t H T C B E a X N w b G F 5 J n F 1 b 3 Q 7 X S I g L z 4 8 R W 5 0 c n k g V H l w Z T 0 i R m l s b E N v b H V t b l R 5 c G V z I i B W Y W x 1 Z T 0 i c 0 F 3 W U d C Z 1 l H Q X d N R 0 F 3 P T 0 i I C 8 + P E V u d H J 5 I F R 5 c G U 9 I k Z p b G x M Y X N 0 V X B k Y X R l Z C I g V m F s d W U 9 I m Q y M D I y L T E w L T A 1 V D E 4 O j Q y O j Q z L j I x M D M 2 N z N a I i A v P j x F b n R y e S B U e X B l P S J G a W x s R X J y b 3 J D b 3 V u d C I g V m F s d W U 9 I m w w I i A v P j x F b n R y e S B U e X B l P S J G a W x s R X J y b 3 J D b 2 R l I i B W Y W x 1 Z T 0 i c 1 V u a 2 5 v d 2 4 i I C 8 + P E V u d H J 5 I F R 5 c G U 9 I l F 1 Z X J 5 R 3 J v d X B J R C I g V m F s d W U 9 I n M 3 Z G N h Z W V h N C 0 0 Z j B j L T Q 0 M 2 E t Y T k 2 M C 0 1 N D R k O D F k O W U z M z U i I C 8 + P E V u d H J 5 I F R 5 c G U 9 I k Z p b G x D b 3 V u d C I g V m F s d W U 9 I m w y O C I g L z 4 8 R W 5 0 c n k g V H l w Z T 0 i R m l s b F N 0 Y X R 1 c y I g V m F s d W U 9 I n N D b 2 1 w b G V 0 Z S I g L z 4 8 R W 5 0 c n k g V H l w Z T 0 i U m V s Y X R p b 2 5 z a G l w S W 5 m b 0 N v b n R h a W 5 l c i I g V m F s d W U 9 I n N 7 J n F 1 b 3 Q 7 Y 2 9 s d W 1 u Q 2 9 1 b n Q m c X V v d D s 6 M T A s J n F 1 b 3 Q 7 a 2 V 5 Q 2 9 s d W 1 u T m F t Z X M m c X V v d D s 6 W 1 0 s J n F 1 b 3 Q 7 c X V l c n l S Z W x h d G l v b n N o a X B z J n F 1 b 3 Q 7 O l t d L C Z x d W 9 0 O 2 N v b H V t b k l k Z W 5 0 a X R p Z X M m c X V v d D s 6 W y Z x d W 9 0 O 1 N l Y 3 R p b 2 4 x L 0 N P Q S 9 D a G F u Z 2 V k I F R 5 c G U u e 0 F j Y 2 9 1 b n Q g I y w w f S Z x d W 9 0 O y w m c X V v d D t T Z W N 0 a W 9 u M S 9 D T 0 E v Q 2 h h b m d l Z C B U e X B l L n t B Y 2 N v d W 5 0 I E 5 h b W U s M X 0 m c X V v d D s s J n F 1 b 3 Q 7 U 2 V j d G l v b j E v Q 0 9 B L 0 N o Y W 5 n Z W Q g V H l w Z S 5 7 Q W N j I C M g d 2 l 0 a C B O Y W 1 l L D J 9 J n F 1 b 3 Q 7 L C Z x d W 9 0 O 1 N l Y 3 R p b 2 4 x L 0 N P Q S 9 D a G F u Z 2 V k I F R 5 c G U u e 0 N s Y X N z L D N 9 J n F 1 b 3 Q 7 L C Z x d W 9 0 O 1 N l Y 3 R p b 2 4 x L 0 N P Q S 9 D a G F u Z 2 V k I F R 5 c G U u e 0 d y b 3 V w L D R 9 J n F 1 b 3 Q 7 L C Z x d W 9 0 O 1 N l Y 3 R p b 2 4 x L 0 N P Q S 9 D a G F u Z 2 V k I F R 5 c G U u e 0 N h c 2 g g R m x v d y B D b G F z c y w 1 f S Z x d W 9 0 O y w m c X V v d D t T Z W N 0 a W 9 u M S 9 D T 0 E v Q 2 h h b m d l Z C B U e X B l L n t D b G F z c y B P c m R l c i w 2 f S Z x d W 9 0 O y w m c X V v d D t T Z W N 0 a W 9 u M S 9 D T 0 E v Q 2 h h b m d l Z C B U e X B l L n t H c m 9 1 c C B P c m R l c i w 3 f S Z x d W 9 0 O y w m c X V v d D t T Z W N 0 a W 9 u M S 9 D T 0 E v Q 2 h h b m d l Z C B U e X B l L n t T d G F 0 Z W 1 l b n Q s O H 0 m c X V v d D s s J n F 1 b 3 Q 7 U 2 V j d G l v b j E v Q 0 9 B L 0 N o Y W 5 n Z W Q g V H l w Z S 5 7 R 0 w g R G l z c G x h e S w 5 f S Z x d W 9 0 O 1 0 s J n F 1 b 3 Q 7 Q 2 9 s d W 1 u Q 2 9 1 b n Q m c X V v d D s 6 M T A s J n F 1 b 3 Q 7 S 2 V 5 Q 2 9 s d W 1 u T m F t Z X M m c X V v d D s 6 W 1 0 s J n F 1 b 3 Q 7 Q 2 9 s d W 1 u S W R l b n R p d G l l c y Z x d W 9 0 O z p b J n F 1 b 3 Q 7 U 2 V j d G l v b j E v Q 0 9 B L 0 N o Y W 5 n Z W Q g V H l w Z S 5 7 Q W N j b 3 V u d C A j L D B 9 J n F 1 b 3 Q 7 L C Z x d W 9 0 O 1 N l Y 3 R p b 2 4 x L 0 N P Q S 9 D a G F u Z 2 V k I F R 5 c G U u e 0 F j Y 2 9 1 b n Q g T m F t Z S w x f S Z x d W 9 0 O y w m c X V v d D t T Z W N 0 a W 9 u M S 9 D T 0 E v Q 2 h h b m d l Z C B U e X B l L n t B Y 2 M g I y B 3 a X R o I E 5 h b W U s M n 0 m c X V v d D s s J n F 1 b 3 Q 7 U 2 V j d G l v b j E v Q 0 9 B L 0 N o Y W 5 n Z W Q g V H l w Z S 5 7 Q 2 x h c 3 M s M 3 0 m c X V v d D s s J n F 1 b 3 Q 7 U 2 V j d G l v b j E v Q 0 9 B L 0 N o Y W 5 n Z W Q g V H l w Z S 5 7 R 3 J v d X A s N H 0 m c X V v d D s s J n F 1 b 3 Q 7 U 2 V j d G l v b j E v Q 0 9 B L 0 N o Y W 5 n Z W Q g V H l w Z S 5 7 Q 2 F z a C B G b G 9 3 I E N s Y X N z L D V 9 J n F 1 b 3 Q 7 L C Z x d W 9 0 O 1 N l Y 3 R p b 2 4 x L 0 N P Q S 9 D a G F u Z 2 V k I F R 5 c G U u e 0 N s Y X N z I E 9 y Z G V y L D Z 9 J n F 1 b 3 Q 7 L C Z x d W 9 0 O 1 N l Y 3 R p b 2 4 x L 0 N P Q S 9 D a G F u Z 2 V k I F R 5 c G U u e 0 d y b 3 V w I E 9 y Z G V y L D d 9 J n F 1 b 3 Q 7 L C Z x d W 9 0 O 1 N l Y 3 R p b 2 4 x L 0 N P Q S 9 D a G F u Z 2 V k I F R 5 c G U u e 1 N 0 Y X R l b W V u d C w 4 f S Z x d W 9 0 O y w m c X V v d D t T Z W N 0 a W 9 u M S 9 D T 0 E v Q 2 h h b m d l Z C B U e X B l L n t H T C B E a X N w b G F 5 L D l 9 J n F 1 b 3 Q 7 X S w m c X V v d D t S Z W x h d G l v b n N o a X B J b m Z v J n F 1 b 3 Q 7 O l t d f S I g L z 4 8 R W 5 0 c n k g V H l w Z T 0 i Q W R k Z W R U b 0 R h d G F N b 2 R l b C I g V m F s d W U 9 I m w x I i A v P j w v U 3 R h Y m x l R W 5 0 c m l l c z 4 8 L 0 l 0 Z W 0 + P E l 0 Z W 0 + P E l 0 Z W 1 M b 2 N h d G l v b j 4 8 S X R l b V R 5 c G U + R m 9 y b X V s Y T w v S X R l b V R 5 c G U + P E l 0 Z W 1 Q Y X R o P l N l Y 3 R p b 2 4 x L 0 N P Q S 9 T b 3 V y Y 2 U 8 L 0 l 0 Z W 1 Q Y X R o P j w v S X R l b U x v Y 2 F 0 a W 9 u P j x T d G F i b G V F b n R y a W V z I C 8 + P C 9 J d G V t P j x J d G V t P j x J d G V t T G 9 j Y X R p b 2 4 + P E l 0 Z W 1 U e X B l P k Z v c m 1 1 b G E 8 L 0 l 0 Z W 1 U e X B l P j x J d G V t U G F 0 a D 5 T Z W N 0 a W 9 u M S 9 D T 0 E v Q 2 h h b m d l Z C U y M F R 5 c G U 8 L 0 l 0 Z W 1 Q Y X R o P j w v S X R l b U x v Y 2 F 0 a W 9 u P j x T d G F i b G V F b n R y a W V z I C 8 + P C 9 J d G V t P j x J d G V t P j x J d G V t T G 9 j Y X R p b 2 4 + P E l 0 Z W 1 U e X B l P k Z v c m 1 1 b G E 8 L 0 l 0 Z W 1 U e X B l P j x J d G V t U G F 0 a D 5 T Z W N 0 a W 9 u M S 9 T Q 0 Y 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U X V l c n l J R C I g V m F s d W U 9 I n N h M W N j O W J i M S 1 m N T N h L T R i O D E t Y m Z h N y 0 3 Z D h m N m M 4 Z j g x N 2 Q i I C 8 + P E V u d H J 5 I F R 5 c G U 9 I k Z p b G x l Z E N v b X B s Z X R l U m V z d W x 0 V G 9 X b 3 J r c 2 h l Z X Q i I F Z h b H V l P S J s M C I g L z 4 8 R W 5 0 c n k g V H l w Z T 0 i R m l s b E N v b H V t b l R 5 c G V z I i B W Y W x 1 Z T 0 i c 0 J n W U d B d 0 1 E I i A v P j x F b n R y e S B U e X B l P S J G a W x s T G F z d F V w Z G F 0 Z W Q i I F Z h b H V l P S J k M j A y M i 0 x M C 0 w N V Q x O D o 0 M j o 0 M y 4 y M T Y z N j c x W i I g L z 4 8 R W 5 0 c n k g V H l w Z T 0 i R m l s b E V y c m 9 y Q 2 9 1 b n Q i I F Z h b H V l P S J s M C I g L z 4 8 R W 5 0 c n k g V H l w Z T 0 i R m l s b E V y c m 9 y Q 2 9 k Z S I g V m F s d W U 9 I n N V b m t u b 3 d u I i A v P j x F b n R y e S B U e X B l P S J G a W x s Q 2 9 1 b n Q i I F Z h b H V l P S J s M T U i I C 8 + P E V u d H J 5 I F R 5 c G U 9 I l F 1 Z X J 5 R 3 J v d X B J R C I g V m F s d W U 9 I n M 3 Z G N h Z W V h N C 0 0 Z j B j L T Q 0 M 2 E t Y T k 2 M C 0 1 N D R k O D F k O W U z M z U i I C 8 + P E V u d H J 5 I F R 5 c G U 9 I k Z p b G x D b 2 x 1 b W 5 O Y W 1 l c y I g V m F s d W U 9 I n N b J n F 1 b 3 Q 7 Q 2 x h c 3 M m c X V v d D s s J n F 1 b 3 Q 7 S G V h Z G l u Z y Z x d W 9 0 O y w m c X V v d D t T d W J o Z W F k a W 5 n J n F 1 b 3 Q 7 L C Z x d W 9 0 O 0 h l Y W R p b m c g T G V 2 Z W w m c X V v d D s s J n F 1 b 3 Q 7 U 3 V i S G V h Z C B M Z X Z l b C Z x d W 9 0 O y w m c X V v d D t T d W J I Z W F k I F N v c n Q m c X V v d D t d I i A v P j x F b n R y e S B U e X B l P S J O Y X Z p Z 2 F 0 a W 9 u U 3 R l c E 5 h b W U i I F Z h b H V l P S J z T m F 2 a W d h d G l v b i I g L z 4 8 R W 5 0 c n k g V H l w Z T 0 i R m l s b F N 0 Y X R 1 c y I g V m F s d W U 9 I n N D b 2 1 w b G V 0 Z S I g L z 4 8 R W 5 0 c n k g V H l w Z T 0 i U m V s Y X R p b 2 5 z a G l w S W 5 m b 0 N v b n R h a W 5 l c i I g V m F s d W U 9 I n N 7 J n F 1 b 3 Q 7 Y 2 9 s d W 1 u Q 2 9 1 b n Q m c X V v d D s 6 N i w m c X V v d D t r Z X l D b 2 x 1 b W 5 O Y W 1 l c y Z x d W 9 0 O z p b X S w m c X V v d D t x d W V y e V J l b G F 0 a W 9 u c 2 h p c H M m c X V v d D s 6 W 1 0 s J n F 1 b 3 Q 7 Y 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0 N v b H V t b k N v d W 5 0 J n F 1 b 3 Q 7 O j Y s J n F 1 b 3 Q 7 S 2 V 5 Q 2 9 s d W 1 u T m F t Z X M m c X V v d D s 6 W 1 0 s J n F 1 b 3 Q 7 Q 2 9 s d W 1 u S W R l b n R p d G l l c y Z x d W 9 0 O z p b J n F 1 b 3 Q 7 U 2 V j d G l v b j E v U 0 N G L 0 N o Y W 5 n Z W Q g V H l w Z S 5 7 Q 2 x h c 3 M s M H 0 m c X V v d D s s J n F 1 b 3 Q 7 U 2 V j d G l v b j E v U 0 N G L 0 N o Y W 5 n Z W Q g V H l w Z S 5 7 S G V h Z G l u Z y w x f S Z x d W 9 0 O y w m c X V v d D t T Z W N 0 a W 9 u M S 9 T Q 0 Y v Q 2 h h b m d l Z C B U e X B l L n t T d W J o Z W F k a W 5 n L D J 9 J n F 1 b 3 Q 7 L C Z x d W 9 0 O 1 N l Y 3 R p b 2 4 x L 1 N D R i 9 D a G F u Z 2 V k I F R 5 c G U u e 0 h l Y W R p b m c g T G V 2 Z W w s M 3 0 m c X V v d D s s J n F 1 b 3 Q 7 U 2 V j d G l v b j E v U 0 N G L 0 N o Y W 5 n Z W Q g V H l w Z S 5 7 U 3 V i S G V h Z C B M Z X Z l b C w 0 f S Z x d W 9 0 O y w m c X V v d D t T Z W N 0 a W 9 u M S 9 T Q 0 Y v Q 2 h h b m d l Z C B U e X B l L n t T d W J I Z W F k I F N v c n Q s N X 0 m c X V v d D t d L C Z x d W 9 0 O 1 J l b G F 0 a W 9 u c 2 h p c E l u Z m 8 m c X V v d D s 6 W 1 1 9 I i A v P j x F b n R y e S B U e X B l P S J B Z G R l Z F R v R G F 0 Y U 1 v Z G V s I i B W Y W x 1 Z T 0 i b D E i I C 8 + P C 9 T d G F i b G V F b n R y a W V z P j w v S X R l b T 4 8 S X R l b T 4 8 S X R l b U x v Y 2 F 0 a W 9 u P j x J d G V t V H l w Z T 5 G b 3 J t d W x h P C 9 J d G V t V H l w Z T 4 8 S X R l b V B h d G g + U 2 V j d G l v b j E v U 0 N G L 1 N v d X J j Z T w v S X R l b V B h d G g + P C 9 J d G V t T G 9 j Y X R p b 2 4 + P F N 0 Y W J s Z U V u d H J p Z X M g L z 4 8 L 0 l 0 Z W 0 + P E l 0 Z W 0 + P E l 0 Z W 1 M b 2 N h d G l v b j 4 8 S X R l b V R 5 c G U + R m 9 y b X V s Y T w v S X R l b V R 5 c G U + P E l 0 Z W 1 Q Y X R o P l N l Y 3 R p b 2 4 x L 1 N D R i 9 D a G F u Z 2 V k J T I w V H l w Z T w v S X R l b V B h d G g + P C 9 J d G V t T G 9 j Y X R p b 2 4 + P F N 0 Y W J s Z U V u d H J p Z X M g L z 4 8 L 0 l 0 Z W 0 + P E l 0 Z W 0 + P E l 0 Z W 1 M b 2 N h d G l v b j 4 8 S X R l b V R 5 c G U + R m 9 y b X V s Y T w v S X R l b V R 5 c G U + P E l 0 Z W 1 Q Y X R o P l N l Y 3 R p b 2 4 x L 0 d M R G l z c G x h e T 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x I i A v P j x F b n R y e S B U e X B l P S J C d W Z m Z X J O Z X h 0 U m V m c m V z a C I g V m F s d W U 9 I m w w I i A v P j x F b n R y e S B U e X B l P S J S Z X N 1 b H R U e X B l I i B W Y W x 1 Z T 0 i c 1 R h Y m x l I i A v P j x F b n R y e S B U e X B l P S J O Y W 1 l V X B k Y X R l Z E F m d G V y R m l s b C I g V m F s d W U 9 I m w w I i A v P j x F b n R y e S B U e X B l P S J O Y X Z p Z 2 F 0 a W 9 u U 3 R l c E 5 h b W U i I F Z h b H V l P S J z T m F 2 a W d h d G l v b i I g L z 4 8 R W 5 0 c n k g V H l w Z T 0 i U X V l c n l J R C I g V m F s d W U 9 I n M 1 Z j R j M m U 4 Y S 1 m M T d m L T Q 2 M m Y t Y m M w Z C 0 2 O W I x M 2 J m M T h h O T Q i I C 8 + P E V u d H J 5 I F R 5 c G U 9 I k Z p b G x l Z E N v b X B s Z X R l U m V z d W x 0 V G 9 X b 3 J r c 2 h l Z X Q i I F Z h b H V l P S J s M C I g L z 4 8 R W 5 0 c n k g V H l w Z T 0 i R m l s b E N v b H V t b l R 5 c G V z I i B W Y W x 1 Z T 0 i c 0 F 3 W T 0 i I C 8 + P E V u d H J 5 I F R 5 c G U 9 I k Z p b G x M Y X N 0 V X B k Y X R l Z C I g V m F s d W U 9 I m Q y M D I y L T E w L T A 1 V D E 4 O j Q y O j Q z L j I y M z M 2 N z F a I i A v P j x F b n R y e S B U e X B l P S J G a W x s R X J y b 3 J D b 3 V u d C I g V m F s d W U 9 I m w w I i A v P j x F b n R y e S B U e X B l P S J G a W x s R X J y b 3 J D b 2 R l I i B W Y W x 1 Z T 0 i c 1 V u a 2 5 v d 2 4 i I C 8 + P E V u d H J 5 I F R 5 c G U 9 I k Z p b G x D b 3 V u d C I g V m F s d W U 9 I m w y I i A v P j x F b n R y e S B U e X B l P S J R d W V y e U d y b 3 V w S U Q i I F Z h b H V l P S J z N 2 R j Y W V l Y T Q t N G Y w Y y 0 0 N D N h L W E 5 N j A t N T Q 0 Z D g x Z D l l M z M 1 I i A v P j x F b n R y e S B U e X B l P S J G a W x s Q 2 9 s d W 1 u T m F t Z X M i I F Z h b H V l P S J z W y Z x d W 9 0 O 0 R p c 3 B s Y X k g T 3 J k Z X I m c X V v d D s s J n F 1 b 3 Q 7 R 0 w g U G V y a W 9 k J n F 1 b 3 Q 7 X S I g L z 4 8 R W 5 0 c n k g V H l w Z T 0 i R m l s b F N 0 Y X R 1 c y I g V m F s d W U 9 I n N D b 2 1 w b G V 0 Z S I g L z 4 8 R W 5 0 c n k g V H l w Z T 0 i U m V s Y X R p b 2 5 z a G l w S W 5 m b 0 N v b n R h a W 5 l c i I g V m F s d W U 9 I n N 7 J n F 1 b 3 Q 7 Y 2 9 s d W 1 u Q 2 9 1 b n Q m c X V v d D s 6 M i w m c X V v d D t r Z X l D b 2 x 1 b W 5 O Y W 1 l c y Z x d W 9 0 O z p b X S w m c X V v d D t x d W V y e V J l b G F 0 a W 9 u c 2 h p c H M m c X V v d D s 6 W 1 0 s J n F 1 b 3 Q 7 Y 2 9 s d W 1 u S W R l b n R p d G l l c y Z x d W 9 0 O z p b J n F 1 b 3 Q 7 U 2 V j d G l v b j E v R 0 x E a X N w b G F 5 L 0 N o Y W 5 n Z W Q g V H l w Z S 5 7 R G l z c G x h e S B P c m R l c i w w f S Z x d W 9 0 O y w m c X V v d D t T Z W N 0 a W 9 u M S 9 H T E R p c 3 B s Y X k v Q 2 h h b m d l Z C B U e X B l L n t H T C B Q Z X J p b 2 Q s M X 0 m c X V v d D t d L C Z x d W 9 0 O 0 N v b H V t b k N v d W 5 0 J n F 1 b 3 Q 7 O j I s J n F 1 b 3 Q 7 S 2 V 5 Q 2 9 s d W 1 u T m F t Z X M m c X V v d D s 6 W 1 0 s J n F 1 b 3 Q 7 Q 2 9 s d W 1 u S W R l b n R p d G l l c y Z x d W 9 0 O z p b J n F 1 b 3 Q 7 U 2 V j d G l v b j E v R 0 x E a X N w b G F 5 L 0 N o Y W 5 n Z W Q g V H l w Z S 5 7 R G l z c G x h e S B P c m R l c i w w f S Z x d W 9 0 O y w m c X V v d D t T Z W N 0 a W 9 u M S 9 H T E R p c 3 B s Y X k v Q 2 h h b m d l Z C B U e X B l L n t H T C B Q Z X J p b 2 Q s M X 0 m c X V v d D t d L C Z x d W 9 0 O 1 J l b G F 0 a W 9 u c 2 h p c E l u Z m 8 m c X V v d D s 6 W 1 1 9 I i A v P j x F b n R y e S B U e X B l P S J B Z G R l Z F R v R G F 0 Y U 1 v Z G V s I i B W Y W x 1 Z T 0 i b D E i I C 8 + P C 9 T d G F i b G V F b n R y a W V z P j w v S X R l b T 4 8 S X R l b T 4 8 S X R l b U x v Y 2 F 0 a W 9 u P j x J d G V t V H l w Z T 5 G b 3 J t d W x h P C 9 J d G V t V H l w Z T 4 8 S X R l b V B h d G g + U 2 V j d G l v b j E v R 0 x E a X N w b G F 5 L 1 N v d X J j Z T w v S X R l b V B h d G g + P C 9 J d G V t T G 9 j Y X R p b 2 4 + P F N 0 Y W J s Z U V u d H J p Z X M g L z 4 8 L 0 l 0 Z W 0 + P E l 0 Z W 0 + P E l 0 Z W 1 M b 2 N h d G l v b j 4 8 S X R l b V R 5 c G U + R m 9 y b X V s Y T w v S X R l b V R 5 c G U + P E l 0 Z W 1 Q Y X R o P l N l Y 3 R p b 2 4 x L 0 d M R G l z c G x h e S 9 D a G F u Z 2 V k J T I w V H l w Z T w v S X R l b V B h d G g + P C 9 J d G V t T G 9 j Y X R p b 2 4 + P F N 0 Y W J s Z U V u d H J p Z X M g L z 4 8 L 0 l 0 Z W 0 + P E l 0 Z W 0 + P E l 0 Z W 1 M b 2 N h d G l v b j 4 8 S X R l b V R 5 c G U + R m 9 y b X V s Y T w v S X R l b V R 5 c G U + P E l 0 Z W 1 Q Y X R o P l N l Y 3 R p b 2 4 x L 1 N 0 Y W d p b m c l M j A t J T I w Q 0 9 B L 0 l u c 2 V y d G V k J T I w T W V y Z 2 V k J T I w Q 2 9 s d W 1 u P C 9 J d G V t U G F 0 a D 4 8 L 0 l 0 Z W 1 M b 2 N h d G l v b j 4 8 U 3 R h Y m x l R W 5 0 c m l l c y A v P j w v S X R l b T 4 8 S X R l b T 4 8 S X R l b U x v Y 2 F 0 a W 9 u P j x J d G V t V H l w Z T 5 G b 3 J t d W x h P C 9 J d G V t V H l w Z T 4 8 S X R l b V B h d G g + U 2 V j d G l v b j E v U 3 R h Z 2 l u Z y U y M C 0 l M j B D T 0 E v U m V v c m R l c m V k J T I w Q 2 9 s d W 1 u c z w v S X R l b V B h d G g + P C 9 J d G V t T G 9 j Y X R p b 2 4 + P F N 0 Y W J s Z U V u d H J p Z X M g L z 4 8 L 0 l 0 Z W 0 + P E l 0 Z W 0 + P E l 0 Z W 1 M b 2 N h d G l v b j 4 8 S X R l b V R 5 c G U + R m 9 y b X V s Y T w v S X R l b V R 5 c G U + P E l 0 Z W 1 Q Y X R o P l N l Y 3 R p b 2 4 x L 1 J h d y U y M E R h d G E l M j A t J T I w S k U 8 L 0 l 0 Z W 1 Q Y X R o P j w v S X R l b U x v Y 2 F 0 a W 9 u P j x T d G F i b G V F b n R y a W V z P j x F b n R y e S B U e X B l P S J J c 1 B y a X Z h d G U i I F Z h b H V l P S J s M C I g L z 4 8 R W 5 0 c n k g V H l w Z T 0 i U X V l c n l H c m 9 1 c E l E I i B W Y W x 1 Z T 0 i c z E 2 M j E 2 Z m F j L W E x Z W Y t N G Y y Y S 1 i Y 2 I 1 L W Q y N 2 N l Z T I 4 Y W V h N S 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E i I C 8 + P E V u d H J 5 I F R 5 c G U 9 I l J l c 3 V s d F R 5 c G U i I F Z h b H V l P S J z V G F i b G U i I C 8 + P E V u d H J 5 I F R 5 c G U 9 I k J 1 Z m Z l c k 5 l e H R S Z W Z y Z X N o I i B W Y W x 1 Z T 0 i b D A i I C 8 + P E V u d H J 5 I F R 5 c G U 9 I k Z p b G x l Z E N v b X B s Z X R l U m V z d W x 0 V G 9 X b 3 J r c 2 h l Z X Q i I F Z h b H V l P S J s M C I g L z 4 8 R W 5 0 c n k g V H l w Z T 0 i R m l s b F N 0 Y X R 1 c y I g V m F s d W U 9 I n N D b 2 1 w b G V 0 Z S I g L z 4 8 R W 5 0 c n k g V H l w Z T 0 i R m l s b E x h c 3 R V c G R h d G V k I i B W Y W x 1 Z T 0 i Z D I w M j I t M D Y t M j F U M j A 6 M j U 6 N D Y u M T E w N j c 2 M V o i I C 8 + P E V u d H J 5 I F R 5 c G U 9 I k Z p b G x F c n J v c k N v Z G U i I F Z h b H V l P S J z V W 5 r b m 9 3 b i I g L z 4 8 R W 5 0 c n k g V H l w Z T 0 i Q W R k Z W R U b 0 R h d G F N b 2 R l b C I g V m F s d W U 9 I m w w I i A v P j w v U 3 R h Y m x l R W 5 0 c m l l c z 4 8 L 0 l 0 Z W 0 + P E l 0 Z W 0 + P E l 0 Z W 1 M b 2 N h d G l v b j 4 8 S X R l b V R 5 c G U + R m 9 y b X V s Y T w v S X R l b V R 5 c G U + P E l 0 Z W 1 Q Y X R o P l N l Y 3 R p b 2 4 x L 1 J h d y U y M E R h d G E l M j A t J T I w S k U v U 2 9 1 c m N l P C 9 J d G V t U G F 0 a D 4 8 L 0 l 0 Z W 1 M b 2 N h d G l v b j 4 8 U 3 R h Y m x l R W 5 0 c m l l c y A v P j w v S X R l b T 4 8 S X R l b T 4 8 S X R l b U x v Y 2 F 0 a W 9 u P j x J d G V t V H l w Z T 5 G b 3 J t d W x h P C 9 J d G V t V H l w Z T 4 8 S X R l b V B h d G g + U 2 V j d G l v b j E v U m F 3 J T I w R G F 0 Y S U y M C 0 l M j B K R S 9 T a G V l d D F f U 2 h l Z X Q 8 L 0 l 0 Z W 1 Q Y X R o P j w v S X R l b U x v Y 2 F 0 a W 9 u P j x T d G F i b G V F b n R y a W V z I C 8 + P C 9 J d G V t P j x J d G V t P j x J d G V t T G 9 j Y X R p b 2 4 + P E l 0 Z W 1 U e X B l P k Z v c m 1 1 b G E 8 L 0 l 0 Z W 1 U e X B l P j x J d G V t U G F 0 a D 5 T Z W N 0 a W 9 u M S 9 T d G F n a W 5 n J T I w L S U y M F R y Y W 5 z Y W N 0 a W 9 u c z w v S X R l b V B h d G g + P C 9 J d G V t T G 9 j Y X R p b 2 4 + P F N 0 Y W J s Z U V u d H J p Z X M + P E V u d H J 5 I F R 5 c G U 9 I l F 1 Z X J 5 R 3 J v d X B J R C I g V m F s d W U 9 I n M 0 M z U 3 N j E z Y S 1 h Y j I 5 L T Q 2 M m E t Y W V h M C 0 0 O G Q x Y W Y z Z D k 1 Y j g 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w 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G a W x s R X J y b 3 J D b 2 R l I i B W Y W x 1 Z T 0 i c 1 V u a 2 5 v d 2 4 i I C 8 + P E V u d H J 5 I F R 5 c G U 9 I k F k Z G V k V G 9 E Y X R h T W 9 k Z W w i I F Z h b H V l P S J s M C I g L z 4 8 R W 5 0 c n k g V H l w Z T 0 i R m l s b E x h c 3 R V c G R h d G V k I i B W Y W x 1 Z T 0 i Z D I w M j I t M T A t M D V U M T g 6 M j Q 6 M z c u N j A 4 M j k 4 N 1 o i I C 8 + P E V u d H J 5 I F R 5 c G U 9 I k Z p b G x T d G F 0 d X M i I F Z h b H V l P S J z Q 2 9 t c G x l d G U i I C 8 + P C 9 T d G F i b G V F b n R y a W V z P j w v S X R l b T 4 8 S X R l b T 4 8 S X R l b U x v Y 2 F 0 a W 9 u P j x J d G V t V H l w Z T 5 G b 3 J t d W x h P C 9 J d G V t V H l w Z T 4 8 S X R l b V B h d G g + U 2 V j d G l v b j E v U 3 R h Z 2 l u Z y U y M C 0 l M j B U c m F u c 2 F j d G l v b n M v U 2 9 1 c m N l P C 9 J d G V t U G F 0 a D 4 8 L 0 l 0 Z W 1 M b 2 N h d G l v b j 4 8 U 3 R h Y m x l R W 5 0 c m l l c y A v P j w v S X R l b T 4 8 S X R l b T 4 8 S X R l b U x v Y 2 F 0 a W 9 u P j x J d G V t V H l w Z T 5 G b 3 J t d W x h P C 9 J d G V t V H l w Z T 4 8 S X R l b V B h d G g + U 2 V j d G l v b j E v U 3 R h Z 2 l u Z y U y M C 0 l M j B U c m F u c 2 F j d G l v b n M v U m V t b 3 Z l Z C U y M F R v c C U y M F J v d 3 M 8 L 0 l 0 Z W 1 Q Y X R o P j w v S X R l b U x v Y 2 F 0 a W 9 u P j x T d G F i b G V F b n R y a W V z I C 8 + P C 9 J d G V t P j x J d G V t P j x J d G V t T G 9 j Y X R p b 2 4 + P E l 0 Z W 1 U e X B l P k Z v c m 1 1 b G E 8 L 0 l 0 Z W 1 U e X B l P j x J d G V t U G F 0 a D 5 T Z W N 0 a W 9 u M S 9 T d G F n a W 5 n J T I w L S U y M F R y Y W 5 z Y W N 0 a W 9 u c y 9 Q c m 9 t b 3 R l Z C U y M E h l Y W R l c n M 8 L 0 l 0 Z W 1 Q Y X R o P j w v S X R l b U x v Y 2 F 0 a W 9 u P j x T d G F i b G V F b n R y a W V z I C 8 + P C 9 J d G V t P j x J d G V t P j x J d G V t T G 9 j Y X R p b 2 4 + P E l 0 Z W 1 U e X B l P k Z v c m 1 1 b G E 8 L 0 l 0 Z W 1 U e X B l P j x J d G V t U G F 0 a D 5 T Z W N 0 a W 9 u M S 9 T d G F n a W 5 n J T I w L S U y M F R y Y W 5 z Y W N 0 a W 9 u c y 9 D a G F u Z 2 V k J T I w V H l w Z T w v S X R l b V B h d G g + P C 9 J d G V t T G 9 j Y X R p b 2 4 + P F N 0 Y W J s Z U V u d H J p Z X M g L z 4 8 L 0 l 0 Z W 0 + P E l 0 Z W 0 + P E l 0 Z W 1 M b 2 N h d G l v b j 4 8 S X R l b V R 5 c G U + R m 9 y b X V s Y T w v S X R l b V R 5 c G U + P E l 0 Z W 1 Q Y X R o P l N l Y 3 R p b 2 4 x L 1 N 0 Y W d p b m c l M j A t J T I w V H J h b n N h Y 3 R p b 2 5 z L 0 Z p b G x l Z C U y M E R v d 2 4 8 L 0 l 0 Z W 1 Q Y X R o P j w v S X R l b U x v Y 2 F 0 a W 9 u P j x T d G F i b G V F b n R y a W V z I C 8 + P C 9 J d G V t P j x J d G V t P j x J d G V t T G 9 j Y X R p b 2 4 + P E l 0 Z W 1 U e X B l P k Z v c m 1 1 b G E 8 L 0 l 0 Z W 1 U e X B l P j x J d G V t U G F 0 a D 5 T Z W N 0 a W 9 u M S 9 T d G F n a W 5 n J T I w L S U y M F R y Y W 5 z Y W N 0 a W 9 u c y 9 G a W x 0 Z X J l Z C U y M F J v d 3 M 8 L 0 l 0 Z W 1 Q Y X R o P j w v S X R l b U x v Y 2 F 0 a W 9 u P j x T d G F i b G V F b n R y a W V z I C 8 + P C 9 J d G V t P j x J d G V t P j x J d G V t T G 9 j Y X R p b 2 4 + P E l 0 Z W 1 U e X B l P k Z v c m 1 1 b G E 8 L 0 l 0 Z W 1 U e X B l P j x J d G V t U G F 0 a D 5 T Z W N 0 a W 9 u M S 9 T d G F n a W 5 n J T I w L S U y M F R y Y W 5 z Y W N 0 a W 9 u c y 9 F e H R y Y W N 0 Z W Q l M j B U Z X h 0 J T I w Q m V m b 3 J l J T I w R G V s a W 1 p d G V y P C 9 J d G V t U G F 0 a D 4 8 L 0 l 0 Z W 1 M b 2 N h d G l v b j 4 8 U 3 R h Y m x l R W 5 0 c m l l c y A v P j w v S X R l b T 4 8 S X R l b T 4 8 S X R l b U x v Y 2 F 0 a W 9 u P j x J d G V t V H l w Z T 5 G b 3 J t d W x h P C 9 J d G V t V H l w Z T 4 8 S X R l b V B h d G g + U 2 V j d G l v b j E v U 3 R h Z 2 l u Z y U y M C 0 l M j B U c m F u c 2 F j d G l v b n M v U m V u Y W 1 l Z C U y M E N v b H V t b n M 8 L 0 l 0 Z W 1 Q Y X R o P j w v S X R l b U x v Y 2 F 0 a W 9 u P j x T d G F i b G V F b n R y a W V z I C 8 + P C 9 J d G V t P j x J d G V t P j x J d G V t T G 9 j Y X R p b 2 4 + P E l 0 Z W 1 U e X B l P k Z v c m 1 1 b G E 8 L 0 l 0 Z W 1 U e X B l P j x J d G V t U G F 0 a D 5 T Z W N 0 a W 9 u M S 9 T d G F n a W 5 n J T I w L S U y M F R y Y W 5 z Y W N 0 a W 9 u c y 9 S Z X B s Y W N l Z C U y M F Z h b H V l P C 9 J d G V t U G F 0 a D 4 8 L 0 l 0 Z W 1 M b 2 N h d G l v b j 4 8 U 3 R h Y m x l R W 5 0 c m l l c y A v P j w v S X R l b T 4 8 S X R l b T 4 8 S X R l b U x v Y 2 F 0 a W 9 u P j x J d G V t V H l w Z T 5 G b 3 J t d W x h P C 9 J d G V t V H l w Z T 4 8 S X R l b V B h d G g + U 2 V j d G l v b j E v U 3 R h Z 2 l u Z y U y M C 0 l M j B U c m F u c 2 F j d G l v b n M v S W 5 z Z X J 0 Z W Q l M j B T d W J 0 c m F j d G l v b j w v S X R l b V B h d G g + P C 9 J d G V t T G 9 j Y X R p b 2 4 + P F N 0 Y W J s Z U V u d H J p Z X M g L z 4 8 L 0 l 0 Z W 0 + P E l 0 Z W 0 + P E l 0 Z W 1 M b 2 N h d G l v b j 4 8 S X R l b V R 5 c G U + R m 9 y b X V s Y T w v S X R l b V R 5 c G U + P E l 0 Z W 1 Q Y X R o P l N l Y 3 R p b 2 4 x L 1 N 0 Y W d p b m c l M j A t J T I w V H J h b n N h Y 3 R p b 2 5 z L 1 J l b m F t Z W Q l M j B D b 2 x 1 b W 5 z M T w v S X R l b V B h d G g + P C 9 J d G V t T G 9 j Y X R p b 2 4 + P F N 0 Y W J s Z U V u d H J p Z X M g L z 4 8 L 0 l 0 Z W 0 + P E l 0 Z W 0 + P E l 0 Z W 1 M b 2 N h d G l v b j 4 8 S X R l b V R 5 c G U + R m 9 y b X V s Y T w v S X R l b V R 5 c G U + P E l 0 Z W 1 Q Y X R o P l N l Y 3 R p b 2 4 x L 1 N 0 Y W d p b m c l M j A t J T I w V H J h b n N h Y 3 R p b 2 5 z L 1 J l b W 9 2 Z W Q l M j B D b 2 x 1 b W 5 z P C 9 J d G V t U G F 0 a D 4 8 L 0 l 0 Z W 1 M b 2 N h d G l v b j 4 8 U 3 R h Y m x l R W 5 0 c m l l c y A v P j w v S X R l b T 4 8 S X R l b T 4 8 S X R l b U x v Y 2 F 0 a W 9 u P j x J d G V t V H l w Z T 5 G b 3 J t d W x h P C 9 J d G V t V H l w Z T 4 8 S X R l b V B h d G g + U 2 V j d G l v b j E v V H J h b n N h Y 3 R p b 2 5 z P C 9 J d G V t U G F 0 a D 4 8 L 0 l 0 Z W 1 M b 2 N h d G l v b j 4 8 U 3 R h Y m x l R W 5 0 c m l l c z 4 8 R W 5 0 c n k g V H l w Z T 0 i U X V l c n l H c m 9 1 c E l E I i B W Y W x 1 Z T 0 i c z d k Y 2 F l Z W E 0 L T R m M G M t N D Q z Y S 1 h O T Y w L T U 0 N G Q 4 M W Q 5 Z T M z N S I g L z 4 8 R W 5 0 c n k g V H l w Z T 0 i R m l s b E V u Y W J s Z W Q i I F Z h b H V l P S J s M C I g L z 4 8 R W 5 0 c n k g V H l w Z T 0 i R m l s b E 9 i a m V j d F R 5 c G U i I F Z h b H V l P S J z Q 2 9 u b m V j d G l v b k 9 u b H k i I C 8 + P E V u d H J 5 I F R 5 c G U 9 I k Z p b G x U b 0 R h d G F N b 2 R l b E V u Y W J s Z W Q i I F Z h b H V l P S J s M S I g L z 4 8 R W 5 0 c n k g V H l w Z T 0 i S X N Q c m l 2 Y X R l 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D b 3 V u d C I g V m F s d W U 9 I m w 1 M D Y 0 I i A v P j x F b n R y e S B U e X B l P S J G a W x s R X J y b 3 J D b 2 R l I i B W Y W x 1 Z T 0 i c 1 V u a 2 5 v d 2 4 i I C 8 + P E V u d H J 5 I F R 5 c G U 9 I k Z p b G x F c n J v c k N v d W 5 0 I i B W Y W x 1 Z T 0 i b D A i I C 8 + P E V u d H J 5 I F R 5 c G U 9 I k Z p b G x M Y X N 0 V X B k Y X R l Z C I g V m F s d W U 9 I m Q y M D I y L T E w L T A 1 V D E 4 O j Q y O j Q z L j I z M T Q x M j B a I i A v P j x F b n R y e S B U e X B l P S J G a W x s Q 2 9 s d W 1 u V H l w Z X M i I F Z h b H V l P S J z Q 1 F Z R E F 4 R T 0 i I C 8 + P E V u d H J 5 I F R 5 c G U 9 I k Z p b G x D b 2 x 1 b W 5 O Y W 1 l c y I g V m F s d W U 9 I n N b J n F 1 b 3 Q 7 R G F 0 Z S Z x d W 9 0 O y w m c X V v d D t S Z W Y m c X V v d D s s J n F 1 b 3 Q 7 Q W N j b 3 V u d C A j J n F 1 b 3 Q 7 L C Z x d W 9 0 O 0 N 1 c 3 R v b W V y I E l E J n F 1 b 3 Q 7 L C Z x d W 9 0 O 0 F t b 3 V u d C Z x d W 9 0 O 1 0 i I C 8 + P E V u d H J 5 I F R 5 c G U 9 I l F 1 Z X J 5 S U Q i I F Z h b H V l P S J z N z I z N z I y Z G Q t Z j U 3 N y 0 0 M z M y L W E 4 N D M t N j g y N 2 F l N T E 4 Y 2 N m I i A v P j x F b n R y e S B U e X B l P S J G a W x s U 3 R h d H V z I i B W Y W x 1 Z T 0 i c 0 N v b X B s Z X R l I i A v P j x F b n R y e S B U e X B l P S J S Z W x h d G l v b n N o a X B J b m Z v Q 2 9 u d G F p b m V y I i B W Y W x 1 Z T 0 i c 3 s m c X V v d D t j b 2 x 1 b W 5 D b 3 V u d C Z x d W 9 0 O z o 1 L C Z x d W 9 0 O 2 t l e U N v b H V t b k 5 h b W V z J n F 1 b 3 Q 7 O l t d L C Z x d W 9 0 O 3 F 1 Z X J 5 U m V s Y X R p b 2 5 z a G l w c y Z x d W 9 0 O z p b X S w m c X V v d D t j b 2 x 1 b W 5 J Z G V u d G l 0 a W V z J n F 1 b 3 Q 7 O l s m c X V v d D t T Z W N 0 a W 9 u M S 9 U c m F u c 2 F j d G l v b n M v Q 2 h h b m d l Z C B U e X B l L n t E Y X R l L D B 9 J n F 1 b 3 Q 7 L C Z x d W 9 0 O 1 N l Y 3 R p b 2 4 x L 1 R y Y W 5 z Y W N 0 a W 9 u c y 9 D a G F u Z 2 V k I F R 5 c G U u e 1 J l Z i w x f S Z x d W 9 0 O y w m c X V v d D t T Z W N 0 a W 9 u M S 9 U c m F u c 2 F j d G l v b n M v Q 2 h h b m d l Z C B U e X B l L n t B Y 2 N v d W 5 0 I C M s M n 0 m c X V v d D s s J n F 1 b 3 Q 7 U 2 V j d G l v b j E v V H J h b n N h Y 3 R p b 2 5 z L 0 N o Y W 5 n Z W Q g V H l w Z S 5 7 Q 3 V z d G 9 t Z X I g S U Q s N H 0 m c X V v d D s s J n F 1 b 3 Q 7 U 2 V j d G l v b j E v V H J h b n N h Y 3 R p b 2 5 z L 0 N o Y W 5 n Z W Q g V H l w Z S 5 7 Q W 1 v d W 5 0 L D V 9 J n F 1 b 3 Q 7 X S w m c X V v d D t D b 2 x 1 b W 5 D b 3 V u d C Z x d W 9 0 O z o 1 L C Z x d W 9 0 O 0 t l e U N v b H V t b k 5 h b W V z J n F 1 b 3 Q 7 O l t d L C Z x d W 9 0 O 0 N v b H V t b k l k Z W 5 0 a X R p Z X M m c X V v d D s 6 W y Z x d W 9 0 O 1 N l Y 3 R p b 2 4 x L 1 R y Y W 5 z Y W N 0 a W 9 u c y 9 D a G F u Z 2 V k I F R 5 c G U u e 0 R h d G U s M H 0 m c X V v d D s s J n F 1 b 3 Q 7 U 2 V j d G l v b j E v V H J h b n N h Y 3 R p b 2 5 z L 0 N o Y W 5 n Z W Q g V H l w Z S 5 7 U m V m L D F 9 J n F 1 b 3 Q 7 L C Z x d W 9 0 O 1 N l Y 3 R p b 2 4 x L 1 R y Y W 5 z Y W N 0 a W 9 u c y 9 D a G F u Z 2 V k I F R 5 c G U u e 0 F j Y 2 9 1 b n Q g I y w y f S Z x d W 9 0 O y w m c X V v d D t T Z W N 0 a W 9 u M S 9 U c m F u c 2 F j d G l v b n M v Q 2 h h b m d l Z C B U e X B l L n t D d X N 0 b 2 1 l c i B J R C w 0 f S Z x d W 9 0 O y w m c X V v d D t T Z W N 0 a W 9 u M S 9 U c m F u c 2 F j d G l v b n M v Q 2 h h b m d l Z C B U e X B l L n t B b W 9 1 b n Q s N X 0 m c X V v d D t d L C Z x d W 9 0 O 1 J l b G F 0 a W 9 u c 2 h p c E l u Z m 8 m c X V v d D s 6 W 1 1 9 I i A v P j x F b n R y e S B U e X B l P S J B Z G R l Z F R v R G F 0 Y U 1 v Z G V s I i B W Y W x 1 Z T 0 i b D E i I C 8 + P C 9 T d G F i b G V F b n R y a W V z P j w v S X R l b T 4 8 S X R l b T 4 8 S X R l b U x v Y 2 F 0 a W 9 u P j x J d G V t V H l w Z T 5 G b 3 J t d W x h P C 9 J d G V t V H l w Z T 4 8 S X R l b V B h d G g + U 2 V j d G l v b j E v V H J h b n N h Y 3 R p b 2 5 z L 1 N v d X J j Z T w v S X R l b V B h d G g + P C 9 J d G V t T G 9 j Y X R p b 2 4 + P F N 0 Y W J s Z U V u d H J p Z X M g L z 4 8 L 0 l 0 Z W 0 + P E l 0 Z W 0 + P E l 0 Z W 1 M b 2 N h d G l v b j 4 8 S X R l b V R 5 c G U + R m 9 y b X V s Y T w v S X R l b V R 5 c G U + P E l 0 Z W 1 Q Y X R o P l N l Y 3 R p b 2 4 x L 1 R y Y W 5 z Y W N 0 a W 9 u c y 9 D a G F u Z 2 V k J T I w V H l w Z T w v S X R l b V B h d G g + P C 9 J d G V t T G 9 j Y X R p b 2 4 + P F N 0 Y W J s Z U V u d H J p Z X M g L z 4 8 L 0 l 0 Z W 0 + P E l 0 Z W 0 + P E l 0 Z W 1 M b 2 N h d G l v b j 4 8 S X R l b V R 5 c G U + R m 9 y b X V s Y T w v S X R l b V R 5 c G U + P E l 0 Z W 1 Q Y X R o P l N l Y 3 R p b 2 4 x L 0 Z p b G V Q Y X R o 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G a W x s R X J y b 3 J D b 2 R l I i B W Y W x 1 Z T 0 i c 1 V u a 2 5 v d 2 4 i I C 8 + P E V u d H J 5 I F R 5 c G U 9 I k 5 h d m l n Y X R p b 2 5 T d G V w T m F t Z S I g V m F s d W U 9 I n N O Y X Z p Z 2 F 0 a W 9 u I i A v P j x F b n R y e S B U e X B l P S J B Z G R l Z F R v R G F 0 Y U 1 v Z G V s I i B W Y W x 1 Z T 0 i b D A i I C 8 + P E V u d H J 5 I F R 5 c G U 9 I k Z p b G x M Y X N 0 V X B k Y X R l Z C I g V m F s d W U 9 I m Q y M D I y L T E w L T A 1 V D E 3 O j M 3 O j Q w L j k x N T k 3 M T N a I i A v P j x F b n R y e S B U e X B l P S J G a W x s U 3 R h d H V z I i B W Y W x 1 Z T 0 i c 0 N v b X B s Z X R l I i A v P j w v U 3 R h Y m x l R W 5 0 c m l l c z 4 8 L 0 l 0 Z W 0 + P E l 0 Z W 0 + P E l 0 Z W 1 M b 2 N h d G l v b j 4 8 S X R l b V R 5 c G U + R m 9 y b X V s Y T w v S X R l b V R 5 c G U + P E l 0 Z W 1 Q Y X R o P l N l Y 3 R p b 2 4 x L 0 R h d G F f Q n V k Z 2 V 0 c z w v S X R l b V B h d G g + P C 9 J d G V t T G 9 j Y X R p b 2 4 + P F N 0 Y W J s Z U V u d H J p Z X M + P E V u d H J 5 I F R 5 c G U 9 I k l z U H J p d m F 0 Z S I g V m F s d W U 9 I m w w I i A v P j x F b n R y e S B U e X B l P S J R d W V y e U d y b 3 V w S U Q i I F Z h b H V l P S J z Y 2 J h Z m Z m N G Q t Z j J k Z i 0 0 Y W I 1 L W E w O W I t N D M 2 Y W I w N m M z M j U w I i A v P j x F b n R y e S B U e X B l P S J G a W x s R W 5 h Y m x l Z C I g V m F s d W U 9 I m w w I i A v P j x F b n R y e S B U e X B l P S J G a W x s T 2 J q Z W N 0 V H l w Z S I g V m F s d W U 9 I n N D b 2 5 u Z W N 0 a W 9 u T 2 5 s e S I g L z 4 8 R W 5 0 c n k g V H l w Z T 0 i R m l s b F R v R G F 0 Y U 1 v Z G V s R W 5 h Y m x l Z C I g V m F s d W U 9 I m w w I i A v P j x F b n R y e S B U e X B l P S J S Z X N 1 b H R U e X B l I i B W Y W x 1 Z T 0 i c 1 R l e H Q 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w O j I 0 O j Q 2 L j I 0 N j c x N D d a I i A v P j x F b n R y e S B U e X B l P S J G a W x s U 3 R h d H V z I i B W Y W x 1 Z T 0 i c 0 N v b X B s Z X R l I i A v P j w v U 3 R h Y m x l R W 5 0 c m l l c z 4 8 L 0 l 0 Z W 0 + P E l 0 Z W 0 + P E l 0 Z W 1 M b 2 N h d G l v b j 4 8 S X R l b V R 5 c G U + R m 9 y b X V s Y T w v S X R l b V R 5 c G U + P E l 0 Z W 1 Q Y X R o P l N l Y 3 R p b 2 4 x L 0 R h d G F f Q 3 V z d G 9 t Z X J z P C 9 J d G V t U G F 0 a D 4 8 L 0 l 0 Z W 1 M b 2 N h d G l v b j 4 8 U 3 R h Y m x l R W 5 0 c m l l c z 4 8 R W 5 0 c n k g V H l w Z T 0 i S X N Q c m l 2 Y X R l I i B W Y W x 1 Z T 0 i b D A i I C 8 + P E V u d H J 5 I F R 5 c G U 9 I l F 1 Z X J 5 R 3 J v d X B J R C I g V m F s d W U 9 I n N j Y m F m Z m Y 0 Z C 1 m M m R m L T R h Y j U t Y T A 5 Y i 0 0 M z Z h Y j A 2 Y z M y N T A i I C 8 + P E V u d H J 5 I F R 5 c G U 9 I k Z p b G x F b m F i b G V k I i B W Y W x 1 Z T 0 i b D A i I C 8 + P E V u d H J 5 I F R 5 c G U 9 I k Z p b G x P Y m p l Y 3 R U e X B l I i B W Y W x 1 Z T 0 i c 0 N v b m 5 l Y 3 R p b 2 5 P b m x 5 I i A v P j x F b n R y e S B U e X B l P S J G a W x s V G 9 E Y X R h T W 9 k Z W x F b m F i b G V k I i B W Y W x 1 Z T 0 i b D A 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M j Q 6 N D Y u M j Y w N z E 0 M V o i I C 8 + P E V u d H J 5 I F R 5 c G U 9 I k Z p b G x T d G F 0 d X M i I F Z h b H V l P S J z Q 2 9 t c G x l d G U i I C 8 + P C 9 T d G F i b G V F b n R y a W V z P j w v S X R l b T 4 8 S X R l b T 4 8 S X R l b U x v Y 2 F 0 a W 9 u P j x J d G V t V H l w Z T 5 G b 3 J t d W x h P C 9 J d G V t V H l w Z T 4 8 S X R l b V B h d G g + U 2 V j d G l v b j E v R G F 0 Y V 9 K b 3 V y b m F s R W 5 0 c m l l c z w v S X R l b V B h d G g + P C 9 J d G V t T G 9 j Y X R p b 2 4 + P F N 0 Y W J s Z U V u d H J p Z X M + P E V u d H J 5 I F R 5 c G U 9 I k l z U H J p d m F 0 Z S I g V m F s d W U 9 I m w w I i A v P j x F b n R y e S B U e X B l P S J R d W V y e U d y b 3 V w S U Q i I F Z h b H V l P S J z Y 2 J h Z m Z m N G Q t Z j J k Z i 0 0 Y W I 1 L W E w O W I t N D M 2 Y W I w N m M z M j U w I i A v P j x F b n R y e S B U e X B l P S J G a W x s R W 5 h Y m x l Z C I g V m F s d W U 9 I m w w I i A v P j x F b n R y e S B U e X B l P S J G a W x s T 2 J q Z W N 0 V H l w Z S I g V m F s d W U 9 I n N D b 2 5 u Z W N 0 a W 9 u T 2 5 s e S I g L z 4 8 R W 5 0 c n k g V H l w Z T 0 i R m l s b F R v R G F 0 Y U 1 v Z G V s R W 5 h Y m x l Z C I g V m F s d W U 9 I m w w I i A v P j x F b n R y e S B U e X B l P S J S Z X N 1 b H R U e X B l I i B W Y W x 1 Z T 0 i c 1 R l e H Q 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w O j I 0 O j Q 2 L j I 3 N T c x N T V a I i A v P j x F b n R y e S B U e X B l P S J G a W x s U 3 R h d H V z I i B W Y W x 1 Z T 0 i c 0 N v b X B s Z X R l I i A v P j w v U 3 R h Y m x l R W 5 0 c m l l c z 4 8 L 0 l 0 Z W 0 + P E l 0 Z W 0 + P E l 0 Z W 1 M b 2 N h d G l v b j 4 8 S X R l b V R 5 c G U + R m 9 y b X V s Y T w v S X R l b V R 5 c G U + P E l 0 Z W 1 Q Y X R o P l N l Y 3 R p b 2 4 x L 1 J h d y U y M E R h d G E l M j A t J T I w Q n V k Z 2 V 0 c z w v S X R l b V B h d G g + P C 9 J d G V t T G 9 j Y X R p b 2 4 + P F N 0 Y W J s Z U V u d H J p Z X M + P E V u d H J 5 I F R 5 c G U 9 I k l z U H J p d m F 0 Z S I g V m F s d W U 9 I m w w I i A v P j x F b n R y e S B U e X B l P S J R d W V y e U d y b 3 V w S U Q i I F Z h b H V l P S J z M T Y y M T Z m Y W M t Y T F l Z i 0 0 Z j J h L W J j Y j U t Z D I 3 Y 2 V l M j h h Z W E 1 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E V u Y W J s Z W Q i I F Z h b H V l P S J s M C I g L z 4 8 R W 5 0 c n k g V H l w Z T 0 i R m l s b E 9 i a m V j d F R 5 c G U i I F Z h b H V l P S J z Q 2 9 u b m V j d G l v b k 9 u b H k i I C 8 + P E V u d H J 5 I F R 5 c G U 9 I k Z p b G x U b 0 R h d G F N b 2 R l b E V u Y W J s Z W Q 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N T Y 6 N T k u N D I x M T I 4 O F o i I C 8 + P E V u d H J 5 I F R 5 c G U 9 I k Z p b G x T d G F 0 d X M i I F Z h b H V l P S J z Q 2 9 t c G x l d G U i I C 8 + P C 9 T d G F i b G V F b n R y a W V z P j w v S X R l b T 4 8 S X R l b T 4 8 S X R l b U x v Y 2 F 0 a W 9 u P j x J d G V t V H l w Z T 5 G b 3 J t d W x h P C 9 J d G V t V H l w Z T 4 8 S X R l b V B h d G g + U 2 V j d G l v b j E v U m F 3 J T I w R G F 0 Y S U y M C 0 l M j B C d W R n Z X R z L 1 N v d X J j Z T w v S X R l b V B h d G g + P C 9 J d G V t T G 9 j Y X R p b 2 4 + P F N 0 Y W J s Z U V u d H J p Z X M g L z 4 8 L 0 l 0 Z W 0 + P E l 0 Z W 0 + P E l 0 Z W 1 M b 2 N h d G l v b j 4 8 S X R l b V R 5 c G U + R m 9 y b X V s Y T w v S X R l b V R 5 c G U + P E l 0 Z W 1 Q Y X R o P l N l Y 3 R p b 2 4 x L 0 J 1 Z G d l d F l l Y X I 8 L 0 l 0 Z W 1 Q Y X R o P j w v S X R l b U x v Y 2 F 0 a W 9 u P j x T d G F i b G V F b n R y a W V z P j x F b n R y e S B U e X B l P S J J c 1 B y a X Z h d G U i I F Z h b H V l P S J s M C I g L z 4 8 R W 5 0 c n k g V H l w Z T 0 i T G 9 h Z F R v U m V w b 3 J 0 R G l z Y W J s Z W Q i I F Z h b H V l P S J s M S I g L z 4 8 R W 5 0 c n k g V H l w Z T 0 i R m l s b F R v R G F 0 Y U 1 v Z G V s R W 5 h Y m x l Z C I g V m F s d W U 9 I m w w I i A v P j x F b n R y e S B U e X B l P S J G a W x s R W 5 h Y m x l Z C I g V m F s d W U 9 I m w w I i A v P j x F b n R y e S B U e X B l P S J G a W x s T 2 J q Z W N 0 V H l w Z S I g V m F s d W U 9 I n N D b 2 5 u Z W N 0 a W 9 u T 2 5 s e S I g L z 4 8 R W 5 0 c n k g V H l w Z T 0 i U X V l c n l H c m 9 1 c E l E I i B W Y W x 1 Z T 0 i c z E z M T c 1 N j V k L W N i O G M t N D k w Y i 1 i M W I 2 L T A 2 N z d m Y 2 Q 4 N D d k Y y I g L z 4 8 R W 5 0 c n k g V H l w Z T 0 i T m F 2 a W d h d G l v b l N 0 Z X B O Y W 1 l I i B W Y W x 1 Z T 0 i c 0 5 h d m l n Y X R p b 2 4 i I C 8 + P E V u d H J 5 I F R 5 c G U 9 I l J l c 3 V s d F R 5 c G U i I F Z h b H V l P S J z V G V 4 d C 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D Y t M j F U M j A 6 N T Y 6 N T k u N D I 3 M T I 5 N F o i I C 8 + P E V u d H J 5 I F R 5 c G U 9 I k Z p b G x T d G F 0 d X M i I F Z h b H V l P S J z Q 2 9 t c G x l d G U i I C 8 + P C 9 T d G F i b G V F b n R y a W V z P j w v S X R l b T 4 8 S X R l b T 4 8 S X R l b U x v Y 2 F 0 a W 9 u P j x J d G V t V H l w Z T 5 G b 3 J t d W x h P C 9 J d G V t V H l w Z T 4 8 S X R l b V B h d G g + U 2 V j d G l v b j E v Q n V k Z 2 V 0 V H J h b n N m b 3 J t P C 9 J d G V t U G F 0 a D 4 8 L 0 l 0 Z W 1 M b 2 N h d G l v b j 4 8 U 3 R h Y m x l R W 5 0 c m l l c z 4 8 R W 5 0 c n k g V H l w Z T 0 i U X V l c n l H c m 9 1 c E l E I i B W Y W x 1 Z T 0 i c z E z M T c 1 N j V k L W N i O G M t N D k w Y i 1 i M W I 2 L T A 2 N z d m Y 2 Q 4 N D d k Y y 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Z p b G x F c n J v c k N v Z G U i I F Z h b H V l P S J z V W 5 r b m 9 3 b i I g L z 4 8 R W 5 0 c n k g V H l w Z T 0 i Q W R k Z W R U b 0 R h d G F N b 2 R l b C I g V m F s d W U 9 I m w w I i A v P j x F b n R y e S B U e X B l P S J G a W x s T G F z d F V w Z G F 0 Z W Q i I F Z h b H V l P S J k M j A y M i 0 w N i 0 y M l Q y M j o 0 M j o 1 O S 4 w N T Y 0 O T E y W i I g L z 4 8 R W 5 0 c n k g V H l w Z T 0 i R m l s b F N 0 Y X R 1 c y I g V m F s d W U 9 I n N D b 2 1 w b G V 0 Z S I g L z 4 8 L 1 N 0 Y W J s Z U V u d H J p Z X M + P C 9 J d G V t P j x J d G V t P j x J d G V t T G 9 j Y X R p b 2 4 + P E l 0 Z W 1 U e X B l P k Z v c m 1 1 b G E 8 L 0 l 0 Z W 1 U e X B l P j x J d G V t U G F 0 a D 5 T Z W N 0 a W 9 u M S 9 C d W R n Z X R U c m F u c 2 Z v c m 0 v U 2 9 1 c m N l P C 9 J d G V t U G F 0 a D 4 8 L 0 l 0 Z W 1 M b 2 N h d G l v b j 4 8 U 3 R h Y m x l R W 5 0 c m l l c y A v P j w v S X R l b T 4 8 S X R l b T 4 8 S X R l b U x v Y 2 F 0 a W 9 u P j x J d G V t V H l w Z T 5 G b 3 J t d W x h P C 9 J d G V t V H l w Z T 4 8 S X R l b V B h d G g + U 2 V j d G l v b j E v Q n V k Z 2 V 0 V H J h b n N m b 3 J t L 0 Z p b H R l c m V k J T I w U m 9 3 c z w v S X R l b V B h d G g + P C 9 J d G V t T G 9 j Y X R p b 2 4 + P F N 0 Y W J s Z U V u d H J p Z X M g L z 4 8 L 0 l 0 Z W 0 + P E l 0 Z W 0 + P E l 0 Z W 1 M b 2 N h d G l v b j 4 8 S X R l b V R 5 c G U + R m 9 y b X V s Y T w v S X R l b V R 5 c G U + P E l 0 Z W 1 Q Y X R o P l N l Y 3 R p b 2 4 x L 0 J 1 Z G d l d F R y Y W 5 z Z m 9 y b S 9 S Z W 1 v d m V k J T I w T 3 R o Z X I l M j B D b 2 x 1 b W 5 z P C 9 J d G V t U G F 0 a D 4 8 L 0 l 0 Z W 1 M b 2 N h d G l v b j 4 8 U 3 R h Y m x l R W 5 0 c m l l c y A v P j w v S X R l b T 4 8 S X R l b T 4 8 S X R l b U x v Y 2 F 0 a W 9 u P j x J d G V t V H l w Z T 5 G b 3 J t d W x h P C 9 J d G V t V H l w Z T 4 8 S X R l b V B h d G g + U 2 V j d G l v b j E v Q n V k Z 2 V 0 V H J h b n N m b 3 J t L 0 R h d G E 8 L 0 l 0 Z W 1 Q Y X R o P j w v S X R l b U x v Y 2 F 0 a W 9 u P j x T d G F i b G V F b n R y a W V z I C 8 + P C 9 J d G V t P j x J d G V t P j x J d G V t T G 9 j Y X R p b 2 4 + P E l 0 Z W 1 U e X B l P k Z v c m 1 1 b G E 8 L 0 l 0 Z W 1 U e X B l P j x J d G V t U G F 0 a D 5 T Z W N 0 a W 9 u M S 9 C d W R n Z X R U c m F u c 2 Z v c m 0 v U m V t b 3 Z l Z C U y M F R v c C U y M F J v d 3 M 8 L 0 l 0 Z W 1 Q Y X R o P j w v S X R l b U x v Y 2 F 0 a W 9 u P j x T d G F i b G V F b n R y a W V z I C 8 + P C 9 J d G V t P j x J d G V t P j x J d G V t T G 9 j Y X R p b 2 4 + P E l 0 Z W 1 U e X B l P k Z v c m 1 1 b G E 8 L 0 l 0 Z W 1 U e X B l P j x J d G V t U G F 0 a D 5 T Z W N 0 a W 9 u M S 9 C d W R n Z X R U c m F u c 2 Z v c m 0 v U m V t b 3 Z l Z C U y M E N v b H V t b n M 8 L 0 l 0 Z W 1 Q Y X R o P j w v S X R l b U x v Y 2 F 0 a W 9 u P j x T d G F i b G V F b n R y a W V z I C 8 + P C 9 J d G V t P j x J d G V t P j x J d G V t T G 9 j Y X R p b 2 4 + P E l 0 Z W 1 U e X B l P k Z v c m 1 1 b G E 8 L 0 l 0 Z W 1 U e X B l P j x J d G V t U G F 0 a D 5 T Z W N 0 a W 9 u M S 9 C d W R n Z X R U c m F u c 2 Z v c m 0 v U H J v b W 9 0 Z W Q l M j B I Z W F k Z X J z P C 9 J d G V t U G F 0 a D 4 8 L 0 l 0 Z W 1 M b 2 N h d G l v b j 4 8 U 3 R h Y m x l R W 5 0 c m l l c y A v P j w v S X R l b T 4 8 S X R l b T 4 8 S X R l b U x v Y 2 F 0 a W 9 u P j x J d G V t V H l w Z T 5 G b 3 J t d W x h P C 9 J d G V t V H l w Z T 4 8 S X R l b V B h d G g + U 2 V j d G l v b j E v Q n V k Z 2 V 0 V H J h b n N m b 3 J t L 0 Z p b H R l c m V k J T I w U m 9 3 c z E 8 L 0 l 0 Z W 1 Q Y X R o P j w v S X R l b U x v Y 2 F 0 a W 9 u P j x T d G F i b G V F b n R y a W V z I C 8 + P C 9 J d G V t P j x J d G V t P j x J d G V t T G 9 j Y X R p b 2 4 + P E l 0 Z W 1 U e X B l P k Z v c m 1 1 b G E 8 L 0 l 0 Z W 1 U e X B l P j x J d G V t U G F 0 a D 5 T Z W N 0 a W 9 u M S 9 C d W R n Z X R U c m F u c 2 Z v c m 0 v V W 5 w a X Z v d G V k J T I w T 3 R o Z X I l M j B D b 2 x 1 b W 5 z P C 9 J d G V t U G F 0 a D 4 8 L 0 l 0 Z W 1 M b 2 N h d G l v b j 4 8 U 3 R h Y m x l R W 5 0 c m l l c y A v P j w v S X R l b T 4 8 S X R l b T 4 8 S X R l b U x v Y 2 F 0 a W 9 u P j x J d G V t V H l w Z T 5 G b 3 J t d W x h P C 9 J d G V t V H l w Z T 4 8 S X R l b V B h d G g + U 2 V j d G l v b j E v Q n V k Z 2 V 0 V H J h b n N m b 3 J t L 1 J l b m F t Z W Q l M j B D b 2 x 1 b W 5 z P C 9 J d G V t U G F 0 a D 4 8 L 0 l 0 Z W 1 M b 2 N h d G l v b j 4 8 U 3 R h Y m x l R W 5 0 c m l l c y A v P j w v S X R l b T 4 8 S X R l b T 4 8 S X R l b U x v Y 2 F 0 a W 9 u P j x J d G V t V H l w Z T 5 G b 3 J t d W x h P C 9 J d G V t V H l w Z T 4 8 S X R l b V B h d G g + U 2 V j d G l v b j E v Q n V k Z 2 V 0 V H J h b n N m b 3 J t L 0 Z p b H R l c m V k J T I w U m 9 3 c z I 8 L 0 l 0 Z W 1 Q Y X R o P j w v S X R l b U x v Y 2 F 0 a W 9 u P j x T d G F i b G V F b n R y a W V z I C 8 + P C 9 J d G V t P j x J d G V t P j x J d G V t T G 9 j Y X R p b 2 4 + P E l 0 Z W 1 U e X B l P k Z v c m 1 1 b G E 8 L 0 l 0 Z W 1 U e X B l P j x J d G V t U G F 0 a D 5 T Z W N 0 a W 9 u M S 9 C d W R n Z X R U c m F u c 2 Z v c m 0 v Q 2 h h b m d l Z C U y M F R 5 c G U x P C 9 J d G V t U G F 0 a D 4 8 L 0 l 0 Z W 1 M b 2 N h d G l v b j 4 8 U 3 R h Y m x l R W 5 0 c m l l c y A v P j w v S X R l b T 4 8 S X R l b T 4 8 S X R l b U x v Y 2 F 0 a W 9 u P j x J d G V t V H l w Z T 5 G b 3 J t d W x h P C 9 J d G V t V H l w Z T 4 8 S X R l b V B h d G g + U 2 V j d G l v b j E v Q n V k Z 2 V 0 V H J h b n N m b 3 J t L 0 N o Y W 5 n Z W Q l M j B U e X B l M j w v S X R l b V B h d G g + P C 9 J d G V t T G 9 j Y X R p b 2 4 + P F N 0 Y W J s Z U V u d H J p Z X M g L z 4 8 L 0 l 0 Z W 0 + P E l 0 Z W 0 + P E l 0 Z W 1 M b 2 N h d G l v b j 4 8 S X R l b V R 5 c G U + R m 9 y b X V s Y T w v S X R l b V R 5 c G U + P E l 0 Z W 1 Q Y X R o P l N l Y 3 R p b 2 4 x L 2 Z u V H J h b n N m b 3 J t Q n V k Z 2 V 0 P C 9 J d G V t U G F 0 a D 4 8 L 0 l 0 Z W 1 M b 2 N h d G l v b j 4 8 U 3 R h Y m x l R W 5 0 c m l l c z 4 8 R W 5 0 c n k g V H l w Z T 0 i U X V l c n l H c m 9 1 c E l E I i B W Y W x 1 Z T 0 i c z E z M T c 1 N j V k L W N i O G M t N D k w Y i 1 i M W I 2 L T A 2 N z d m Y 2 Q 4 N D d k Y y 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l J l c 3 V s d F R 5 c G U i I F Z h b H V l P S J z R n V u Y 3 R p b 2 4 i I C 8 + P E V u d H J 5 I F R 5 c G U 9 I k J 1 Z m Z l c k 5 l e H R S Z W Z y Z X N o I i B W Y W x 1 Z T 0 i b D A i I C 8 + P E V u d H J 5 I F R 5 c G U 9 I k Z p b G x l Z E N v b X B s Z X R l U m V z d W x 0 V G 9 X b 3 J r c 2 h l Z X Q i I F Z h b H V l P S J s M C I g L z 4 8 R W 5 0 c n k g V H l w Z T 0 i R m l s b E V y c m 9 y Q 2 9 k Z S I g V m F s d W U 9 I n N V b m t u b 3 d u I i A v P j x F b n R y e S B U e X B l P S J B Z G R l Z F R v R G F 0 Y U 1 v Z G V s I i B W Y W x 1 Z T 0 i b D A i I C 8 + P E V u d H J 5 I F R 5 c G U 9 I k Z p b G x M Y X N 0 V X B k Y X R l Z C I g V m F s d W U 9 I m Q y M D I y L T A 2 L T I y V D I y O j Q y O j U 5 L j A 3 O T U y M j B a I i A v P j x F b n R y e S B U e X B l P S J G a W x s U 3 R h d H V z I i B W Y W x 1 Z T 0 i c 0 N v b X B s Z X R l I i A v P j w v U 3 R h Y m x l R W 5 0 c m l l c z 4 8 L 0 l 0 Z W 0 + P E l 0 Z W 0 + P E l 0 Z W 1 M b 2 N h d G l v b j 4 8 S X R l b V R 5 c G U + R m 9 y b X V s Y T w v S X R l b V R 5 c G U + P E l 0 Z W 1 Q Y X R o P l N l Y 3 R p b 2 4 x L 2 Z u V H J h b n N m b 3 J t Q n V k Z 2 V 0 L 1 N v d X J j Z T w v S X R l b V B h d G g + P C 9 J d G V t T G 9 j Y X R p b 2 4 + P F N 0 Y W J s Z U V u d H J p Z X M g L z 4 8 L 0 l 0 Z W 0 + P E l 0 Z W 0 + P E l 0 Z W 1 M b 2 N h d G l v b j 4 8 S X R l b V R 5 c G U + R m 9 y b X V s Y T w v S X R l b V R 5 c G U + P E l 0 Z W 1 Q Y X R o P l N l Y 3 R p b 2 4 x L 1 N 0 Y W d p b m c l M j A t J T I w Q n V k Z 2 V 0 c z w v S X R l b V B h d G g + P C 9 J d G V t T G 9 j Y X R p b 2 4 + P F N 0 Y W J s Z U V u d H J p Z X M + P E V u d H J 5 I F R 5 c G U 9 I l F 1 Z X J 5 R 3 J v d X B J R C I g V m F s d W U 9 I n M 0 M z U 3 N j E z Y S 1 h Y j I 5 L T Q 2 M m E t Y W V h M C 0 0 O G Q x Y W Y z Z D k 1 Y j g i I C 8 + P E V u d H J 5 I F R 5 c G U 9 I k Z p b G x F b m F i b G V k I i B W Y W x 1 Z T 0 i b D A i I C 8 + P E V u d H J 5 I F R 5 c G U 9 I k Z p b G x P Y m p l Y 3 R U e X B l I i B W Y W x 1 Z T 0 i c 0 N v b m 5 l Y 3 R p b 2 5 P b m x 5 I i A v P j x F b n R y e S B U e X B l P S J G a W x s V G 9 E Y X R h T W 9 k Z W x F b m F i b G V k I i B W Y W x 1 Z T 0 i b D A i I C 8 + P E V u d H J 5 I F R 5 c G U 9 I k l z U H J p d m F 0 Z S I g V m F s d W U 9 I m w w I i A v P j x F b n R y e S B U e X B l P S J C d W Z m Z X J O Z X h 0 U m V m c m V z a C I g V m F s d W U 9 I m w w I i A v P j x F b n R y e S B U e X B l P S J S Z X N 1 b H R U e X B l I i B W Y W x 1 Z T 0 i c 1 R h Y m x l I i A v P j x F b n R y e S B U e X B l P S J O Y W 1 l V X B k Y X R l Z E F m d G V y R m l s b C I g V m F s d W U 9 I m w x I i A v P j x F b n R y e S B U e X B l P S J O Y X Z p Z 2 F 0 a W 9 u U 3 R l c E 5 h b W U i I F Z h b H V l P S J z T m F 2 a W d h d G l v b i I g L z 4 8 R W 5 0 c n k g V H l w Z T 0 i R m l s b G V k Q 2 9 t c G x l d G V S Z X N 1 b H R U b 1 d v c m t z a G V l d C I g V m F s d W U 9 I m w w I i A v P j x F b n R y e S B U e X B l P S J B Z G R l Z F R v R G F 0 Y U 1 v Z G V s I i B W Y W x 1 Z T 0 i b D A i I C 8 + P E V u d H J 5 I F R 5 c G U 9 I k Z p b G x F c n J v c k N v Z G U i I F Z h b H V l P S J z V W 5 r b m 9 3 b i I g L z 4 8 R W 5 0 c n k g V H l w Z T 0 i R m l s b E x h c 3 R V c G R h d G V k I i B W Y W x 1 Z T 0 i Z D I w M j I t M D Y t M j F U M j A 6 N T Y 6 N T k u N D A 0 M T I 4 O F o i I C 8 + P E V u d H J 5 I F R 5 c G U 9 I k Z p b G x T d G F 0 d X M i I F Z h b H V l P S J z Q 2 9 t c G x l d G U i I C 8 + P C 9 T d G F i b G V F b n R y a W V z P j w v S X R l b T 4 8 S X R l b T 4 8 S X R l b U x v Y 2 F 0 a W 9 u P j x J d G V t V H l w Z T 5 G b 3 J t d W x h P C 9 J d G V t V H l w Z T 4 8 S X R l b V B h d G g + U 2 V j d G l v b j E v U 3 R h Z 2 l u Z y U y M C 0 l M j B C d W R n Z X R z L 1 N v d X J j Z T w v S X R l b V B h d G g + P C 9 J d G V t T G 9 j Y X R p b 2 4 + P F N 0 Y W J s Z U V u d H J p Z X M g L z 4 8 L 0 l 0 Z W 0 + P E l 0 Z W 0 + P E l 0 Z W 1 M b 2 N h d G l v b j 4 8 S X R l b V R 5 c G U + R m 9 y b X V s Y T w v S X R l b V R 5 c G U + P E l 0 Z W 1 Q Y X R o P l N l Y 3 R p b 2 4 x L 1 N 0 Y W d p b m c l M j A t J T I w Q n V k Z 2 V 0 c y 9 J b n Z v a 2 V k J T I w Q 3 V z d G 9 t J T I w R n V u Y 3 R p b 2 4 8 L 0 l 0 Z W 1 Q Y X R o P j w v S X R l b U x v Y 2 F 0 a W 9 u P j x T d G F i b G V F b n R y a W V z I C 8 + P C 9 J d G V t P j x J d G V t P j x J d G V t T G 9 j Y X R p b 2 4 + P E l 0 Z W 1 U e X B l P k Z v c m 1 1 b G E 8 L 0 l 0 Z W 1 U e X B l P j x J d G V t U G F 0 a D 5 T Z W N 0 a W 9 u M S 9 T d G F n a W 5 n J T I w L S U y M E J 1 Z G d l d H M v U m V t b 3 Z l Z C U y M E 9 0 a G V y J T I w Q 2 9 s d W 1 u c z w v S X R l b V B h d G g + P C 9 J d G V t T G 9 j Y X R p b 2 4 + P F N 0 Y W J s Z U V u d H J p Z X M g L z 4 8 L 0 l 0 Z W 0 + P E l 0 Z W 0 + P E l 0 Z W 1 M b 2 N h d G l v b j 4 8 S X R l b V R 5 c G U + R m 9 y b X V s Y T w v S X R l b V R 5 c G U + P E l 0 Z W 1 Q Y X R o P l N l Y 3 R p b 2 4 x L 1 N 0 Y W d p b m c l M j A t J T I w Q n V k Z 2 V 0 c y 9 F e H B h b m R l Z C U y M G Z u V H J h b n N m b 3 J t Q n V k Z 2 V 0 P C 9 J d G V t U G F 0 a D 4 8 L 0 l 0 Z W 1 M b 2 N h d G l v b j 4 8 U 3 R h Y m x l R W 5 0 c m l l c y A v P j w v S X R l b T 4 8 S X R l b T 4 8 S X R l b U x v Y 2 F 0 a W 9 u P j x J d G V t V H l w Z T 5 G b 3 J t d W x h P C 9 J d G V t V H l w Z T 4 8 S X R l b V B h d G g + U 2 V j d G l v b j E v U 3 R h Z 2 l u Z y U y M C 0 l M j B C d W R n Z X R z L 0 N o Y W 5 n Z W Q l M j B U e X B l P C 9 J d G V t U G F 0 a D 4 8 L 0 l 0 Z W 1 M b 2 N h d G l v b j 4 8 U 3 R h Y m x l R W 5 0 c m l l c y A v P j w v S X R l b T 4 8 S X R l b T 4 8 S X R l b U x v Y 2 F 0 a W 9 u P j x J d G V t V H l w Z T 5 G b 3 J t d W x h P C 9 J d G V t V H l w Z T 4 8 S X R l b V B h d G g + U 2 V j d G l v b j E v Q n V k Z 2 V 0 c z w v S X R l b V B h d G g + P C 9 J d G V t T G 9 j Y X R p b 2 4 + P F N 0 Y W J s Z U V u d H J p Z X M + P E V u d H J 5 I F R 5 c G U 9 I l F 1 Z X J 5 R 3 J v d X B J R C I g V m F s d W U 9 I n M 3 Z G N h Z W V h N C 0 0 Z j B j L T Q 0 M 2 E t Y T k 2 M C 0 1 N D R k O D F k O W U z M z U i I C 8 + P E V u d H J 5 I F R 5 c G U 9 I k Z p b G x F b m F i b G V k I i B W Y W x 1 Z T 0 i b D A i I C 8 + P E V u d H J 5 I F R 5 c G U 9 I k Z p b G x P Y m p l Y 3 R U e X B l I i B W Y W x 1 Z T 0 i c 0 N v b m 5 l Y 3 R p b 2 5 P b m x 5 I i A v P j x F b n R y e S B U e X B l P S J G a W x s V G 9 E Y X R h T W 9 k Z W x F b m F i b G V k I i B W Y W x 1 Z T 0 i b D E i I C 8 + P E V u d H J 5 I F R 5 c G U 9 I k l z U H J p d m F 0 Z S I g V m F s d W U 9 I m w w I i A v P j x F b n R y e S B U e X B l P S J O Y X Z p Z 2 F 0 a W 9 u U 3 R l c E 5 h b W U i I F Z h b H V l P S J z T m F 2 a W d h d G l v b i I g L z 4 8 R W 5 0 c n k g V H l w Z T 0 i T m F t Z V V w Z G F 0 Z W R B Z n R l c k Z p b G w i I F Z h b H V l P S J s M C I g L z 4 8 R W 5 0 c n k g V H l w Z T 0 i U m V z d W x 0 V H l w Z S I g V m F s d W U 9 I n N U Y W J s Z S I g L z 4 8 R W 5 0 c n k g V H l w Z T 0 i Q n V m Z m V y T m V 4 d F J l Z n J l c 2 g i I F Z h b H V l P S J s M C I g L z 4 8 R W 5 0 c n k g V H l w Z T 0 i R m l s b G V k Q 2 9 t c G x l d G V S Z X N 1 b H R U b 1 d v c m t z a G V l d C I g V m F s d W U 9 I m w w I i A v P j x F b n R y e S B U e X B l P S J G a W x s Q 2 9 s d W 1 u T m F t Z X M i I F Z h b H V l P S J z W y Z x d W 9 0 O 0 F j Y 2 9 1 b n Q g I y Z x d W 9 0 O y w m c X V v d D t E Y X R l J n F 1 b 3 Q 7 L C Z x d W 9 0 O 0 F t b 3 V u d C Z x d W 9 0 O 1 0 i I C 8 + P E V u d H J 5 I F R 5 c G U 9 I k Z p b G x D b 2 x 1 b W 5 U e X B l c y I g V m F s d W U 9 I n N B d 2 t E I i A v P j x F b n R y e S B U e X B l P S J G a W x s T G F z d F V w Z G F 0 Z W Q i I F Z h b H V l P S J k M j A y M i 0 x M C 0 w N V Q x O D o 0 M j o 0 M y 4 y M z c 4 O T Q 4 W i I g L z 4 8 R W 5 0 c n k g V H l w Z T 0 i R m l s b E V y c m 9 y Q 2 9 1 b n Q i I F Z h b H V l P S J s M C I g L z 4 8 R W 5 0 c n k g V H l w Z T 0 i R m l s b E V y c m 9 y Q 2 9 k Z S I g V m F s d W U 9 I n N V b m t u b 3 d u I i A v P j x F b n R y e S B U e X B l P S J G a W x s Q 2 9 1 b n Q i I F Z h b H V l P S J s M j I x I i A v P j x F b n R y e S B U e X B l P S J R d W V y e U l E I i B W Y W x 1 Z T 0 i c z c 1 Z T Z h M D U 0 L W M w Z j U t N D d i M C 1 i N 2 I 4 L W Q x M G Y y N T E w N D M 5 M C I g L z 4 8 R W 5 0 c n k g V H l w Z T 0 i R m l s b F N 0 Y X R 1 c y I g V m F s d W U 9 I n N D b 2 1 w b G V 0 Z S I g L z 4 8 R W 5 0 c n k g V H l w Z T 0 i U m V s Y X R p b 2 5 z a G l w S W 5 m b 0 N v b n R h a W 5 l c i I g V m F s d W U 9 I n N 7 J n F 1 b 3 Q 7 Y 2 9 s d W 1 u Q 2 9 1 b n Q m c X V v d D s 6 M y w m c X V v d D t r Z X l D b 2 x 1 b W 5 O Y W 1 l c y Z x d W 9 0 O z p b X S w m c X V v d D t x d W V y e V J l b G F 0 a W 9 u c 2 h p c H M m c X V v d D s 6 W 1 0 s J n F 1 b 3 Q 7 Y 2 9 s d W 1 u S W R l b n R p d G l l c y Z x d W 9 0 O z p b J n F 1 b 3 Q 7 U 2 V j d G l v b j E v Q n V k Z 2 V 0 c y 9 D a G F u Z 2 V k I F R 5 c G U u e 0 F j Y 2 9 1 b n Q g I y w w f S Z x d W 9 0 O y w m c X V v d D t T Z W N 0 a W 9 u M S 9 C d W R n Z X R z L 0 N o Y W 5 n Z W Q g V H l w Z S 5 7 R G F 0 Z S w x f S Z x d W 9 0 O y w m c X V v d D t T Z W N 0 a W 9 u M S 9 C d W R n Z X R z L 0 N o Y W 5 n Z W Q g V H l w Z S 5 7 Q W 1 v d W 5 0 L D J 9 J n F 1 b 3 Q 7 X S w m c X V v d D t D b 2 x 1 b W 5 D b 3 V u d C Z x d W 9 0 O z o z L C Z x d W 9 0 O 0 t l e U N v b H V t b k 5 h b W V z J n F 1 b 3 Q 7 O l t d L C Z x d W 9 0 O 0 N v b H V t b k l k Z W 5 0 a X R p Z X M m c X V v d D s 6 W y Z x d W 9 0 O 1 N l Y 3 R p b 2 4 x L 0 J 1 Z G d l d H M v Q 2 h h b m d l Z C B U e X B l L n t B Y 2 N v d W 5 0 I C M s M H 0 m c X V v d D s s J n F 1 b 3 Q 7 U 2 V j d G l v b j E v Q n V k Z 2 V 0 c y 9 D a G F u Z 2 V k I F R 5 c G U u e 0 R h d G U s M X 0 m c X V v d D s s J n F 1 b 3 Q 7 U 2 V j d G l v b j E v Q n V k Z 2 V 0 c y 9 D a G F u Z 2 V k I F R 5 c G U u e 0 F t b 3 V u d C w y f S Z x d W 9 0 O 1 0 s J n F 1 b 3 Q 7 U m V s Y X R p b 2 5 z a G l w S W 5 m b y Z x d W 9 0 O z p b X X 0 i I C 8 + P E V u d H J 5 I F R 5 c G U 9 I k F k Z G V k V G 9 E Y X R h T W 9 k Z W w i I F Z h b H V l P S J s M S I g L z 4 8 L 1 N 0 Y W J s Z U V u d H J p Z X M + P C 9 J d G V t P j x J d G V t P j x J d G V t T G 9 j Y X R p b 2 4 + P E l 0 Z W 1 U e X B l P k Z v c m 1 1 b G E 8 L 0 l 0 Z W 1 U e X B l P j x J d G V t U G F 0 a D 5 T Z W N 0 a W 9 u M S 9 C d W R n Z X R z L 1 N v d X J j Z T w v S X R l b V B h d G g + P C 9 J d G V t T G 9 j Y X R p b 2 4 + P F N 0 Y W J s Z U V u d H J p Z X M g L z 4 8 L 0 l 0 Z W 0 + P E l 0 Z W 0 + P E l 0 Z W 1 M b 2 N h d G l v b j 4 8 S X R l b V R 5 c G U + R m 9 y b X V s Y T w v S X R l b V R 5 c G U + P E l 0 Z W 1 Q Y X R o P l N l Y 3 R p b 2 4 x L 1 J h d y U y M E R h d G E l M j A t J T I w Q 3 V z d G 9 t Z X J z P C 9 J d G V t U G F 0 a D 4 8 L 0 l 0 Z W 1 M b 2 N h d G l v b j 4 8 U 3 R h Y m x l R W 5 0 c m l l c z 4 8 R W 5 0 c n k g V H l w Z T 0 i S X N Q c m l 2 Y X R l I i B W Y W x 1 Z T 0 i b D A i I C 8 + P E V u d H J 5 I F R 5 c G U 9 I l F 1 Z X J 5 R 3 J v d X B J R C I g V m F s d W U 9 I n M x N j I x N m Z h Y y 1 h M W V m L T R m M m E t Y m N i N S 1 k M j d j Z W U y O G F l Y T U 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w I i A v P j x F b n R y e S B U e X B l P S J G a W x s Z W R D b 2 1 w b G V 0 Z V J l c 3 V s d F R v V 2 9 y a 3 N o Z W V 0 I i B W Y W x 1 Z T 0 i b D A i I C 8 + P E V u d H J 5 I F R 5 c G U 9 I k F k Z G V k V G 9 E Y X R h T W 9 k Z W w i I F Z h b H V l P S J s M C I g L z 4 8 R W 5 0 c n k g V H l w Z T 0 i R m l s b E V y c m 9 y Q 2 9 k Z S I g V m F s d W U 9 I n N V b m t u b 3 d u I i A v P j x F b n R y e S B U e X B l P S J G a W x s T G F z d F V w Z G F 0 Z W Q i I F Z h b H V l P S J k M j A y M i 0 w N i 0 y M V Q y M T o x N z o w M i 4 2 O T Y 4 N j Y 1 W i I g L z 4 8 R W 5 0 c n k g V H l w Z T 0 i R m l s b F N 0 Y X R 1 c y I g V m F s d W U 9 I n N D b 2 1 w b G V 0 Z S I g L z 4 8 L 1 N 0 Y W J s Z U V u d H J p Z X M + P C 9 J d G V t P j x J d G V t P j x J d G V t T G 9 j Y X R p b 2 4 + P E l 0 Z W 1 U e X B l P k Z v c m 1 1 b G E 8 L 0 l 0 Z W 1 U e X B l P j x J d G V t U G F 0 a D 5 T Z W N 0 a W 9 u M S 9 S Y X c l M j B E Y X R h J T I w L S U y M E N 1 c 3 R v b W V y c y 9 T b 3 V y Y 2 U 8 L 0 l 0 Z W 1 Q Y X R o P j w v S X R l b U x v Y 2 F 0 a W 9 u P j x T d G F i b G V F b n R y a W V z I C 8 + P C 9 J d G V t P j x J d G V t P j x J d G V t T G 9 j Y X R p b 2 4 + P E l 0 Z W 1 U e X B l P k Z v c m 1 1 b G E 8 L 0 l 0 Z W 1 U e X B l P j x J d G V t U G F 0 a D 5 T Z W N 0 a W 9 u M S 9 S Y X c l M j B E Y X R h J T I w L S U y M E N 1 c 3 R v b W V y c y 9 D d X N 0 b 2 1 l c n N f V G F i b G U 8 L 0 l 0 Z W 1 Q Y X R o P j w v S X R l b U x v Y 2 F 0 a W 9 u P j x T d G F i b G V F b n R y a W V z I C 8 + P C 9 J d G V t P j x J d G V t P j x J d G V t T G 9 j Y X R p b 2 4 + P E l 0 Z W 1 U e X B l P k Z v c m 1 1 b G E 8 L 0 l 0 Z W 1 U e X B l P j x J d G V t U G F 0 a D 5 T Z W N 0 a W 9 u M S 9 S Y X c l M j B E Y X R h J T I w L S U y M E N 1 c 3 R v b W V y c y 9 D a G F u Z 2 V k J T I w V H l w Z T w v S X R l b V B h d G g + P C 9 J d G V t T G 9 j Y X R p b 2 4 + P F N 0 Y W J s Z U V u d H J p Z X M g L z 4 8 L 0 l 0 Z W 0 + P E l 0 Z W 0 + P E l 0 Z W 1 M b 2 N h d G l v b j 4 8 S X R l b V R 5 c G U + R m 9 y b X V s Y T w v S X R l b V R 5 c G U + P E l 0 Z W 1 Q Y X R o P l N l Y 3 R p b 2 4 x L 1 N 0 Y W d p b m c l M j A t J T I w Q 3 V z d G 9 t Z X J z 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V G F i b G U i I C 8 + P E V u d H J 5 I F R 5 c G U 9 I k 5 h b W V V c G R h d G V k Q W Z 0 Z X J G a W x s I i B W Y W x 1 Z T 0 i b D E i I C 8 + P E V u d H J 5 I F R 5 c G U 9 I k 5 h d m l n Y X R p b 2 5 T d G V w T m F t Z S I g V m F s d W U 9 I n N O Y X Z p Z 2 F 0 a W 9 u I i A v P j x F b n R y e S B U e X B l P S J G a W x s Z W R D b 2 1 w b G V 0 Z V J l c 3 V s d F R v V 2 9 y a 3 N o Z W V 0 I i B W Y W x 1 Z T 0 i b D A i I C 8 + P E V u d H J 5 I F R 5 c G U 9 I k F k Z G V k V G 9 E Y X R h T W 9 k Z W w i I F Z h b H V l P S J s M C I g L z 4 8 R W 5 0 c n k g V H l w Z T 0 i R m l s b E V y c m 9 y Q 2 9 k Z S I g V m F s d W U 9 I n N V b m t u b 3 d u I i A v P j x F b n R y e S B U e X B l P S J G a W x s T G F z d F V w Z G F 0 Z W Q i I F Z h b H V l P S J k M j A y M i 0 w N i 0 y M V Q y M T o x N z o w M i 4 2 O T E 4 N j Q 0 W i I g L z 4 8 R W 5 0 c n k g V H l w Z T 0 i R m l s b F N 0 Y X R 1 c y I g V m F s d W U 9 I n N D b 2 1 w b G V 0 Z S I g L z 4 8 L 1 N 0 Y W J s Z U V u d H J p Z X M + P C 9 J d G V t P j x J d G V t P j x J d G V t T G 9 j Y X R p b 2 4 + P E l 0 Z W 1 U e X B l P k Z v c m 1 1 b G E 8 L 0 l 0 Z W 1 U e X B l P j x J d G V t U G F 0 a D 5 T Z W N 0 a W 9 u M S 9 T d G F n a W 5 n J T I w L S U y M E N 1 c 3 R v b W V y c y 9 T b 3 V y Y 2 U 8 L 0 l 0 Z W 1 Q Y X R o P j w v S X R l b U x v Y 2 F 0 a W 9 u P j x T d G F i b G V F b n R y a W V z I C 8 + P C 9 J d G V t P j x J d G V t P j x J d G V t T G 9 j Y X R p b 2 4 + P E l 0 Z W 1 U e X B l P k Z v c m 1 1 b G E 8 L 0 l 0 Z W 1 U e X B l P j x J d G V t U G F 0 a D 5 T Z W N 0 a W 9 u M S 9 D d X N 0 b 2 1 l c n M 8 L 0 l 0 Z W 1 Q Y X R o P j w v S X R l b U x v Y 2 F 0 a W 9 u P j x T d G F i b G V F b n R y a W V z P j x F b n R y e S B U e X B l P S J R d W V y e U d y b 3 V w S U Q i I F Z h b H V l P S J z N 2 R j Y W V l Y T Q t N G Y w Y y 0 0 N D N h L W E 5 N j A t N T Q 0 Z D g x Z D l l M z M 1 I i A v P j x F b n R y e S B U e X B l P S J G a W x s R W 5 h Y m x l Z C I g V m F s d W U 9 I m w w I i A v P j x F b n R y e S B U e X B l P S J G a W x s T 2 J q Z W N 0 V H l w Z S I g V m F s d W U 9 I n N D b 2 5 u Z W N 0 a W 9 u T 2 5 s e S I g L z 4 8 R W 5 0 c n k g V H l w Z T 0 i R m l s b F R v R G F 0 Y U 1 v Z G V s R W 5 h Y m x l Z C I g V m F s d W U 9 I m w x I i A v P j x F b n R y e S B U e X B l P S J J c 1 B y a X Z h d G U i I F Z h b H V l P S J s M C I g L z 4 8 R W 5 0 c n k g V H l w Z T 0 i T m F 2 a W d h d G l v b l N 0 Z X B O Y W 1 l I i B W Y W x 1 Z T 0 i c 0 5 h d m l n Y X R p b 2 4 i I C 8 + P E V u d H J 5 I F R 5 c G U 9 I k 5 h b W V V c G R h d G V k Q W Z 0 Z X J G a W x s I i B W Y W x 1 Z T 0 i b D A i I C 8 + P E V u d H J 5 I F R 5 c G U 9 I l J l c 3 V s d F R 5 c G U i I F Z h b H V l P S J z V G F i b G U i I C 8 + P E V u d H J 5 I F R 5 c G U 9 I k J 1 Z m Z l c k 5 l e H R S Z W Z y Z X N o I i B W Y W x 1 Z T 0 i b D A i I C 8 + P E V u d H J 5 I F R 5 c G U 9 I k Z p b G x l Z E N v b X B s Z X R l U m V z d W x 0 V G 9 X b 3 J r c 2 h l Z X Q i I F Z h b H V l P S J s M C I g L z 4 8 R W 5 0 c n k g V H l w Z T 0 i R m l s b E N v d W 5 0 I i B W Y W x 1 Z T 0 i b D E w I i A v P j x F b n R y e S B U e X B l P S J G a W x s R X J y b 3 J D b 2 R l I i B W Y W x 1 Z T 0 i c 1 V u a 2 5 v d 2 4 i I C 8 + P E V u d H J 5 I F R 5 c G U 9 I k Z p b G x F c n J v c k N v d W 5 0 I i B W Y W x 1 Z T 0 i b D A i I C 8 + P E V u d H J 5 I F R 5 c G U 9 I k Z p b G x M Y X N 0 V X B k Y X R l Z C I g V m F s d W U 9 I m Q y M D I y L T E w L T A 1 V D E 4 O j Q y O j Q z L j I 0 N D g 5 N j V a I i A v P j x F b n R y e S B U e X B l P S J G a W x s Q 2 9 s d W 1 u V H l w Z X M i I F Z h b H V l P S J z Q X d Z R 0 J n W U c i I C 8 + P E V u d H J 5 I F R 5 c G U 9 I k Z p b G x D b 2 x 1 b W 5 O Y W 1 l c y I g V m F s d W U 9 I n N b J n F 1 b 3 Q 7 Q 3 V z d G 9 t Z X I g S U Q m c X V v d D s s J n F 1 b 3 Q 7 R m l y c 3 Q g T m F t Z S Z x d W 9 0 O y w m c X V v d D t M Y X N 0 I E 5 h b W U m c X V v d D s s J n F 1 b 3 Q 7 Q 2 l 0 e S Z x d W 9 0 O y w m c X V v d D t Q c m 9 2 a W 5 j Z S Z x d W 9 0 O y w m c X V v d D t D b 3 V u d H J 5 J n F 1 b 3 Q 7 X S I g L z 4 8 R W 5 0 c n k g V H l w Z T 0 i U X V l c n l J R C I g V m F s d W U 9 I n M 2 N j Y 5 Z m U 3 Y y 0 5 Y T R l L T Q 5 N W M t Y j l l M y 0 x M T U z N z M y M D c y O D I 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0 N 1 c 3 R v b W V y c y 9 D a G F u Z 2 V k I F R 5 c G U u e 0 N 1 c 3 R v b W V y I E l E L D B 9 J n F 1 b 3 Q 7 L C Z x d W 9 0 O 1 N l Y 3 R p b 2 4 x L 0 N 1 c 3 R v b W V y c y 9 D a G F u Z 2 V k I F R 5 c G U u e 0 Z p c n N 0 I E 5 h b W U s M X 0 m c X V v d D s s J n F 1 b 3 Q 7 U 2 V j d G l v b j E v Q 3 V z d G 9 t Z X J z L 0 N o Y W 5 n Z W Q g V H l w Z S 5 7 T G F z d C B O Y W 1 l L D J 9 J n F 1 b 3 Q 7 L C Z x d W 9 0 O 1 N l Y 3 R p b 2 4 x L 0 N 1 c 3 R v b W V y c y 9 D a G F u Z 2 V k I F R 5 c G U u e 0 N p d H k s M 3 0 m c X V v d D s s J n F 1 b 3 Q 7 U 2 V j d G l v b j E v Q 3 V z d G 9 t Z X J z L 0 N o Y W 5 n Z W Q g V H l w Z S 5 7 U H J v d m l u Y 2 U s N H 0 m c X V v d D s s J n F 1 b 3 Q 7 U 2 V j d G l v b j E v Q 3 V z d G 9 t Z X J z L 0 N o Y W 5 n Z W Q g V H l w Z S 5 7 Q 2 9 1 b n R y e S w 1 f S Z x d W 9 0 O 1 0 s J n F 1 b 3 Q 7 Q 2 9 s d W 1 u Q 2 9 1 b n Q m c X V v d D s 6 N i w m c X V v d D t L Z X l D b 2 x 1 b W 5 O Y W 1 l c y Z x d W 9 0 O z p b X S w m c X V v d D t D b 2 x 1 b W 5 J Z G V u d G l 0 a W V z J n F 1 b 3 Q 7 O l s m c X V v d D t T Z W N 0 a W 9 u M S 9 D d X N 0 b 2 1 l c n M v Q 2 h h b m d l Z C B U e X B l L n t D d X N 0 b 2 1 l c i B J R C w w f S Z x d W 9 0 O y w m c X V v d D t T Z W N 0 a W 9 u M S 9 D d X N 0 b 2 1 l c n M v Q 2 h h b m d l Z C B U e X B l L n t G a X J z d C B O Y W 1 l L D F 9 J n F 1 b 3 Q 7 L C Z x d W 9 0 O 1 N l Y 3 R p b 2 4 x L 0 N 1 c 3 R v b W V y c y 9 D a G F u Z 2 V k I F R 5 c G U u e 0 x h c 3 Q g T m F t Z S w y f S Z x d W 9 0 O y w m c X V v d D t T Z W N 0 a W 9 u M S 9 D d X N 0 b 2 1 l c n M v Q 2 h h b m d l Z C B U e X B l L n t D a X R 5 L D N 9 J n F 1 b 3 Q 7 L C Z x d W 9 0 O 1 N l Y 3 R p b 2 4 x L 0 N 1 c 3 R v b W V y c y 9 D a G F u Z 2 V k I F R 5 c G U u e 1 B y b 3 Z p b m N l L D R 9 J n F 1 b 3 Q 7 L C Z x d W 9 0 O 1 N l Y 3 R p b 2 4 x L 0 N 1 c 3 R v b W V y c y 9 D a G F u Z 2 V k I F R 5 c G U u e 0 N v d W 5 0 c n k s N X 0 m c X V v d D t d L C Z x d W 9 0 O 1 J l b G F 0 a W 9 u c 2 h p c E l u Z m 8 m c X V v d D s 6 W 1 1 9 I i A v P j x F b n R y e S B U e X B l P S J B Z G R l Z F R v R G F 0 Y U 1 v Z G V s I i B W Y W x 1 Z T 0 i b D E i I C 8 + P C 9 T d G F i b G V F b n R y a W V z P j w v S X R l b T 4 8 S X R l b T 4 8 S X R l b U x v Y 2 F 0 a W 9 u P j x J d G V t V H l w Z T 5 G b 3 J t d W x h P C 9 J d G V t V H l w Z T 4 8 S X R l b V B h d G g + U 2 V j d G l v b j E v Q 3 V z d G 9 t Z X J z L 1 N v d X J j Z T w v S X R l b V B h d G g + P C 9 J d G V t T G 9 j Y X R p b 2 4 + P F N 0 Y W J s Z U V u d H J p Z X M g L z 4 8 L 0 l 0 Z W 0 + P E l 0 Z W 0 + P E l 0 Z W 1 M b 2 N h d G l v b j 4 8 S X R l b V R 5 c G U + R m 9 y b X V s Y T w v S X R l b V R 5 c G U + P E l 0 Z W 1 Q Y X R o P l N l Y 3 R p b 2 4 x L 0 N 1 c 3 R v b W V y c y 9 D a G F u Z 2 V k J T I w V H l w Z T w v S X R l b V B h d G g + P C 9 J d G V t T G 9 j Y X R p b 2 4 + P F N 0 Y W J s Z U V u d H J p Z X M g L z 4 8 L 0 l 0 Z W 0 + P E l 0 Z W 0 + P E l 0 Z W 1 M b 2 N h d G l v b j 4 8 S X R l b V R 5 c G U + R m 9 y b X V s Y T w v S X R l b V R 5 c G U + P E l 0 Z W 1 Q Y X R o P l N l Y 3 R p b 2 4 x L 0 J 1 Z G d l d H M v Q 2 h h b m d l Z C U y M F R 5 c G U 8 L 0 l 0 Z W 1 Q Y X R o P j w v S X R l b U x v Y 2 F 0 a W 9 u P j x T d G F i b G V F b n R y a W V z I C 8 + P C 9 J d G V t P j x J d G V t P j x J d G V t T G 9 j Y X R p b 2 4 + P E l 0 Z W 1 U e X B l P k Z v c m 1 1 b G E 8 L 0 l 0 Z W 1 U e X B l P j x J d G V t U G F 0 a D 5 T Z W N 0 a W 9 u M S 9 K R U R l d G F p b D w v S X R l b V B h d G g + P C 9 J d G V t T G 9 j Y X R p b 2 4 + P F N 0 Y W J s Z U V u d H J p Z X M + P E V u d H J 5 I F R 5 c G U 9 I l F 1 Z X J 5 R 3 J v d X B J R C I g V m F s d W U 9 I n M 3 Z G N h Z W V h N C 0 0 Z j B j L T Q 0 M 2 E t Y T k 2 M C 0 1 N D R k O D F k O W U z M z U i I C 8 + P E V u d H J 5 I F R 5 c G U 9 I k Z p b G x F b m F i b G V k I i B W Y W x 1 Z T 0 i b D A i I C 8 + P E V u d H J 5 I F R 5 c G U 9 I k Z p b G x P Y m p l Y 3 R U e X B l I i B W Y W x 1 Z T 0 i c 0 N v b m 5 l Y 3 R p b 2 5 P b m x 5 I i A v P j x F b n R y e S B U e X B l P S J G a W x s V G 9 E Y X R h T W 9 k Z W x F b m F i b G V k I i B W Y W x 1 Z T 0 i b D E i I C 8 + P E V u d H J 5 I F R 5 c G U 9 I k l z U H J p d m F 0 Z S I g V m F s d W U 9 I m w w I i A v P j x F b n R y e S B U e X B l P S J C d W Z m Z X J O Z X h 0 U m V m c m V z a C I g V m F s d W U 9 I m w w 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G a W x s Q 2 9 1 b n Q i I F Z h b H V l P S J s M T c 4 N C I g L z 4 8 R W 5 0 c n k g V H l w Z T 0 i R m l s b E V y c m 9 y Q 2 9 k Z S I g V m F s d W U 9 I n N V b m t u b 3 d u I i A v P j x F b n R y e S B U e X B l P S J G a W x s R X J y b 3 J D b 3 V u d C I g V m F s d W U 9 I m w w I i A v P j x F b n R y e S B U e X B l P S J G a W x s T G F z d F V w Z G F 0 Z W Q i I F Z h b H V l P S J k M j A y M i 0 x M C 0 w N V Q x O D o 0 M j o 0 M y 4 y N T A 2 M D Q 0 W i I g L z 4 8 R W 5 0 c n k g V H l w Z T 0 i R m l s b E N v b H V t b l R 5 c G V z I i B W Y W x 1 Z T 0 i c 0 J n W U c i I C 8 + P E V u d H J 5 I F R 5 c G U 9 I k Z p b G x D b 2 x 1 b W 5 O Y W 1 l c y I g V m F s d W U 9 I n N b J n F 1 b 3 Q 7 U m V m J n F 1 b 3 Q 7 L C Z x d W 9 0 O 0 R l c 2 N y a X B 0 a W 9 u J n F 1 b 3 Q 7 L C Z x d W 9 0 O 1 N v d X J j Z S B K b 3 V y b m F s J n F 1 b 3 Q 7 X S I g L z 4 8 R W 5 0 c n k g V H l w Z T 0 i U X V l c n l J R C I g V m F s d W U 9 I n M 5 N D k x M 2 U y M S 0 y N z I 2 L T Q 4 Y z c t O T k 5 N S 0 3 O D k 0 Y 2 V l Y j F j M j M i I C 8 + P E V u d H J 5 I F R 5 c G U 9 I k Z p b G x T d G F 0 d X M i I F Z h b H V l P S J z Q 2 9 t c G x l d G U i I C 8 + P E V u d H J 5 I F R 5 c G U 9 I l J l b G F 0 a W 9 u c 2 h p c E l u Z m 9 D b 2 5 0 Y W l u Z X I i I F Z h b H V l P S J z e y Z x d W 9 0 O 2 N v b H V t b k N v d W 5 0 J n F 1 b 3 Q 7 O j M s J n F 1 b 3 Q 7 a 2 V 5 Q 2 9 s d W 1 u T m F t Z X M m c X V v d D s 6 W 1 0 s J n F 1 b 3 Q 7 c X V l c n l S Z W x h d G l v b n N o a X B z J n F 1 b 3 Q 7 O l t d L C Z x d W 9 0 O 2 N v b H V t b k l k Z W 5 0 a X R p Z X M m c X V v d D s 6 W y Z x d W 9 0 O 1 N l Y 3 R p b 2 4 x L 0 p F R G V 0 Y W l s L 0 N o Y W 5 n Z W Q g V H l w Z S 5 7 U m V m L D B 9 J n F 1 b 3 Q 7 L C Z x d W 9 0 O 1 N l Y 3 R p b 2 4 x L 0 p F R G V 0 Y W l s L 0 N o Y W 5 n Z W Q g V H l w Z S 5 7 R G V z Y 3 J p c H R p b 2 4 s M X 0 m c X V v d D s s J n F 1 b 3 Q 7 U 2 V j d G l v b j E v S k V E Z X R h a W w v Q 2 h h b m d l Z C B U e X B l L n t T b 3 V y Y 2 U g S m 9 1 c m 5 h b C w y f S Z x d W 9 0 O 1 0 s J n F 1 b 3 Q 7 Q 2 9 s d W 1 u Q 2 9 1 b n Q m c X V v d D s 6 M y w m c X V v d D t L Z X l D b 2 x 1 b W 5 O Y W 1 l c y Z x d W 9 0 O z p b X S w m c X V v d D t D b 2 x 1 b W 5 J Z G V u d G l 0 a W V z J n F 1 b 3 Q 7 O l s m c X V v d D t T Z W N 0 a W 9 u M S 9 K R U R l d G F p b C 9 D a G F u Z 2 V k I F R 5 c G U u e 1 J l Z i w w f S Z x d W 9 0 O y w m c X V v d D t T Z W N 0 a W 9 u M S 9 K R U R l d G F p b C 9 D a G F u Z 2 V k I F R 5 c G U u e 0 R l c 2 N y a X B 0 a W 9 u L D F 9 J n F 1 b 3 Q 7 L C Z x d W 9 0 O 1 N l Y 3 R p b 2 4 x L 0 p F R G V 0 Y W l s L 0 N o Y W 5 n Z W Q g V H l w Z S 5 7 U 2 9 1 c m N l I E p v d X J u Y W w s M n 0 m c X V v d D t d L C Z x d W 9 0 O 1 J l b G F 0 a W 9 u c 2 h p c E l u Z m 8 m c X V v d D s 6 W 1 1 9 I i A v P j x F b n R y e S B U e X B l P S J B Z G R l Z F R v R G F 0 Y U 1 v Z G V s I i B W Y W x 1 Z T 0 i b D E i I C 8 + P C 9 T d G F i b G V F b n R y a W V z P j w v S X R l b T 4 8 S X R l b T 4 8 S X R l b U x v Y 2 F 0 a W 9 u P j x J d G V t V H l w Z T 5 G b 3 J t d W x h P C 9 J d G V t V H l w Z T 4 8 S X R l b V B h d G g + U 2 V j d G l v b j E v S k V E Z X R h a W w v U 2 9 1 c m N l P C 9 J d G V t U G F 0 a D 4 8 L 0 l 0 Z W 1 M b 2 N h d G l v b j 4 8 U 3 R h Y m x l R W 5 0 c m l l c y A v P j w v S X R l b T 4 8 S X R l b T 4 8 S X R l b U x v Y 2 F 0 a W 9 u P j x J d G V t V H l w Z T 5 G b 3 J t d W x h P C 9 J d G V t V H l w Z T 4 8 S X R l b V B h d G g + U 2 V j d G l v b j E v S k V E Z X R h a W w v U m V t b 3 Z l Z C U y M E 9 0 a G V y J T I w Q 2 9 s d W 1 u c z w v S X R l b V B h d G g + P C 9 J d G V t T G 9 j Y X R p b 2 4 + P F N 0 Y W J s Z U V u d H J p Z X M g L z 4 8 L 0 l 0 Z W 0 + P E l 0 Z W 0 + P E l 0 Z W 1 M b 2 N h d G l v b j 4 8 S X R l b V R 5 c G U + R m 9 y b X V s Y T w v S X R l b V R 5 c G U + P E l 0 Z W 1 Q Y X R o P l N l Y 3 R p b 2 4 x L 0 p F R G V 0 Y W l s L 1 J l b W 9 2 Z W Q l M j B E d X B s a W N h d G V z P C 9 J d G V t U G F 0 a D 4 8 L 0 l 0 Z W 1 M b 2 N h d G l v b j 4 8 U 3 R h Y m x l R W 5 0 c m l l c y A v P j w v S X R l b T 4 8 S X R l b T 4 8 S X R l b U x v Y 2 F 0 a W 9 u P j x J d G V t V H l w Z T 5 G b 3 J t d W x h P C 9 J d G V t V H l w Z T 4 8 S X R l b V B h d G g + U 2 V j d G l v b j E v S k V E Z X R h a W w v S W 5 z Z X J 0 Z W Q l M j B G a X J z d C U y M E N o Y X J h Y 3 R l c n M 8 L 0 l 0 Z W 1 Q Y X R o P j w v S X R l b U x v Y 2 F 0 a W 9 u P j x T d G F i b G V F b n R y a W V z I C 8 + P C 9 J d G V t P j x J d G V t P j x J d G V t T G 9 j Y X R p b 2 4 + P E l 0 Z W 1 U e X B l P k Z v c m 1 1 b G E 8 L 0 l 0 Z W 1 U e X B l P j x J d G V t U G F 0 a D 5 T Z W N 0 a W 9 u M S 9 K R U R l d G F p b C 9 S Z W 5 h b W V k J T I w Q 2 9 s d W 1 u c z w v S X R l b V B h d G g + P C 9 J d G V t T G 9 j Y X R p b 2 4 + P F N 0 Y W J s Z U V u d H J p Z X M g L z 4 8 L 0 l 0 Z W 0 + P E l 0 Z W 0 + P E l 0 Z W 1 M b 2 N h d G l v b j 4 8 S X R l b V R 5 c G U + R m 9 y b X V s Y T w v S X R l b V R 5 c G U + P E l 0 Z W 1 Q Y X R o P l N l Y 3 R p b 2 4 x L 0 p F R G V 0 Y W l s L 0 N o Y W 5 n Z W Q l M j B U e X B l P C 9 J d G V t U G F 0 a D 4 8 L 0 l 0 Z W 1 M b 2 N h d G l v b j 4 8 U 3 R h Y m x l R W 5 0 c m l l c y A v P j w v S X R l b T 4 8 S X R l b T 4 8 S X R l b U x v Y 2 F 0 a W 9 u P j x J d G V t V H l w Z T 5 G b 3 J t d W x h P C 9 J d G V t V H l w Z T 4 8 S X R l b V B h d G g + U 2 V j d G l v b j E v V H J h b n N h Y 3 R p b 2 5 z L 1 J l b W 9 2 Z W Q l M j B D b 2 x 1 b W 5 z P C 9 J d G V t U G F 0 a D 4 8 L 0 l 0 Z W 1 M b 2 N h d G l v b j 4 8 U 3 R h Y m x l R W 5 0 c m l l c y A v P j w v S X R l b T 4 8 S X R l b T 4 8 S X R l b U x v Y 2 F 0 a W 9 u P j x J d G V t V H l w Z T 5 G b 3 J t d W x h P C 9 J d G V t V H l w Z T 4 8 S X R l b V B h d G g + U 2 V j d G l v b j E v U 3 R h c n R E Y X R l P C 9 J d G V t U G F 0 a D 4 8 L 0 l 0 Z W 1 M b 2 N h d G l v b j 4 8 U 3 R h Y m x l R W 5 0 c m l l c z 4 8 R W 5 0 c n k g V H l w Z T 0 i U X V l c n l H c m 9 1 c E l E I i B W Y W x 1 Z T 0 i c z Q z N T c 2 M T N h L W F i M j k t N D Y y Y S 1 h Z W E w L T Q 4 Z D F h Z j N k O T V i O C I g L z 4 8 R W 5 0 c n k g V H l w Z T 0 i R m l s b E V u Y W J s Z W Q i I F Z h b H V l P S J s M C I g L z 4 8 R W 5 0 c n k g V H l w Z T 0 i R m l s b E 9 i a m V j d F R 5 c G U i I F Z h b H V l P S J z Q 2 9 u b m V j d G l v b k 9 u b H k i I C 8 + P E V u d H J 5 I F R 5 c G U 9 I k Z p b G x U b 0 R h d G F N b 2 R l b E V u Y W J s Z W Q i I F Z h b H V l P S J s M C I g L z 4 8 R W 5 0 c n k g V H l w Z T 0 i S X N Q c m l 2 Y X R l I i B W Y W x 1 Z T 0 i b D A i I C 8 + P E V u d H J 5 I F R 5 c G U 9 I k 5 h d m l n Y X R p b 2 5 T d G V w T m F t Z S I g V m F s d W U 9 I n N O Y X Z p Z 2 F 0 a W 9 u I i A v P j x F b n R y e S B U e X B l P S J O Y W 1 l V X B k Y X R l Z E F m d G V y R m l s b C I g V m F s d W U 9 I m w x I i A v P j x F b n R y e S B U e X B l P S J S Z X N 1 b H R U e X B l I i B W Y W x 1 Z T 0 i c 0 R h d G U i I C 8 + P E V u d H J 5 I F R 5 c G U 9 I k J 1 Z m Z l c k 5 l e H R S Z W Z y Z X N o I i B W Y W x 1 Z T 0 i b D A i I C 8 + P E V u d H J 5 I F R 5 c G U 9 I k Z p b G x l Z E N v b X B s Z X R l U m V z d W x 0 V G 9 X b 3 J r c 2 h l Z X Q i I F Z h b H V l P S J s M C I g L z 4 8 R W 5 0 c n k g V H l w Z T 0 i Q W R k Z W R U b 0 R h d G F N b 2 R l b C I g V m F s d W U 9 I m w w I i A v P j x F b n R y e S B U e X B l P S J G a W x s R X J y b 3 J D b 2 R l I i B W Y W x 1 Z T 0 i c 1 V u a 2 5 v d 2 4 i I C 8 + P E V u d H J 5 I F R 5 c G U 9 I k Z p b G x M Y X N 0 V X B k Y X R l Z C I g V m F s d W U 9 I m Q y M D I y L T A 2 L T I x V D I y O j E 3 O j A w L j c z N z Q 5 M j V a I i A v P j x F b n R y e S B U e X B l P S J G a W x s U 3 R h d H V z I i B W Y W x 1 Z T 0 i c 0 N v b X B s Z X R l I i A v P j w v U 3 R h Y m x l R W 5 0 c m l l c z 4 8 L 0 l 0 Z W 0 + P E l 0 Z W 0 + P E l 0 Z W 1 M b 2 N h d G l v b j 4 8 S X R l b V R 5 c G U + R m 9 y b X V s Y T w v S X R l b V R 5 c G U + P E l 0 Z W 1 Q Y X R o P l N l Y 3 R p b 2 4 x L 1 N 0 Y X J 0 R G F 0 Z S 9 T b 3 V y Y 2 U 8 L 0 l 0 Z W 1 Q Y X R o P j w v S X R l b U x v Y 2 F 0 a W 9 u P j x T d G F i b G V F b n R y a W V z I C 8 + P C 9 J d G V t P j x J d G V t P j x J d G V t T G 9 j Y X R p b 2 4 + P E l 0 Z W 1 U e X B l P k Z v c m 1 1 b G E 8 L 0 l 0 Z W 1 U e X B l P j x J d G V t U G F 0 a D 5 T Z W N 0 a W 9 u M S 9 T d G F y d E R h d G U v U m V t b 3 Z l Z C U y M E 9 0 a G V y J T I w Q 2 9 s d W 1 u c z w v S X R l b V B h d G g + P C 9 J d G V t T G 9 j Y X R p b 2 4 + P F N 0 Y W J s Z U V u d H J p Z X M g L z 4 8 L 0 l 0 Z W 0 + P E l 0 Z W 0 + P E l 0 Z W 1 M b 2 N h d G l v b j 4 8 S X R l b V R 5 c G U + R m 9 y b X V s Y T w v S X R l b V R 5 c G U + P E l 0 Z W 1 Q Y X R o P l N l Y 3 R p b 2 4 x L 1 N 0 Y X J 0 R G F 0 Z S 9 G a W x 0 Z X J l Z C U y M F J v d 3 M 8 L 0 l 0 Z W 1 Q Y X R o P j w v S X R l b U x v Y 2 F 0 a W 9 u P j x T d G F i b G V F b n R y a W V z I C 8 + P C 9 J d G V t P j x J d G V t P j x J d G V t T G 9 j Y X R p b 2 4 + P E l 0 Z W 1 U e X B l P k Z v c m 1 1 b G E 8 L 0 l 0 Z W 1 U e X B l P j x J d G V t U G F 0 a D 5 T Z W N 0 a W 9 u M S 9 T d G F y d E R h d G U v Q 2 F s Y 3 V s Y X R l Z C U y M F N 0 Y X J 0 J T I w b 2 Y l M j B Z Z W F y P C 9 J d G V t U G F 0 a D 4 8 L 0 l 0 Z W 1 M b 2 N h d G l v b j 4 8 U 3 R h Y m x l R W 5 0 c m l l c y A v P j w v S X R l b T 4 8 S X R l b T 4 8 S X R l b U x v Y 2 F 0 a W 9 u P j x J d G V t V H l w Z T 5 G b 3 J t d W x h P C 9 J d G V t V H l w Z T 4 8 S X R l b V B h d G g + U 2 V j d G l v b j E v U 3 R h c n R E Y X R l L 1 J l b W 9 2 Z W Q l M j B E d X B s a W N h d G V z P C 9 J d G V t U G F 0 a D 4 8 L 0 l 0 Z W 1 M b 2 N h d G l v b j 4 8 U 3 R h Y m x l R W 5 0 c m l l c y A v P j w v S X R l b T 4 8 S X R l b T 4 8 S X R l b U x v Y 2 F 0 a W 9 u P j x J d G V t V H l w Z T 5 G b 3 J t d W x h P C 9 J d G V t V H l w Z T 4 8 S X R l b V B h d G g + U 2 V j d G l v b j E v U 3 R h c n R E Y X R l L 0 N o Y W 5 n Z W Q l M j B U e X B l P C 9 J d G V t U G F 0 a D 4 8 L 0 l 0 Z W 1 M b 2 N h d G l v b j 4 8 U 3 R h Y m x l R W 5 0 c m l l c y A v P j w v S X R l b T 4 8 S X R l b T 4 8 S X R l b U x v Y 2 F 0 a W 9 u P j x J d G V t V H l w Z T 5 G b 3 J t d W x h P C 9 J d G V t V H l w Z T 4 8 S X R l b V B h d G g + U 2 V j d G l v b j E v U 3 R h c n R E Y X R l L 0 R h d G U 8 L 0 l 0 Z W 1 Q Y X R o P j w v S X R l b U x v Y 2 F 0 a W 9 u P j x T d G F i b G V F b n R y a W V z I C 8 + P C 9 J d G V t P j x J d G V t P j x J d G V t T G 9 j Y X R p b 2 4 + P E l 0 Z W 1 U e X B l P k Z v c m 1 1 b G E 8 L 0 l 0 Z W 1 U e X B l P j x J d G V t U G F 0 a D 5 T Z W N 0 a W 9 u M S 9 F b m R E Y X R l P C 9 J d G V t U G F 0 a D 4 8 L 0 l 0 Z W 1 M b 2 N h d G l v b j 4 8 U 3 R h Y m x l R W 5 0 c m l l c z 4 8 R W 5 0 c n k g V H l w Z T 0 i U X V l c n l H c m 9 1 c E l E I i B W Y W x 1 Z T 0 i c z Q z N T c 2 M T N h L W F i M j k t N D Y y Y S 1 h Z W E w L T Q 4 Z D F h Z j N k O T V i O C I g L z 4 8 R W 5 0 c n k g V H l w Z T 0 i T G 9 h Z G V k V G 9 B b m F s e X N p c 1 N l c n Z p Y 2 V z I i B W Y W x 1 Z T 0 i b D A i I C 8 + P E V u d H J 5 I F R 5 c G U 9 I k Z p b G x T d G F 0 d X M i I F Z h b H V l P S J z Q 2 9 t c G x l d G U i I C 8 + P E V u d H J 5 I F R 5 c G U 9 I k Z p b G x M Y X N 0 V X B k Y X R l Z C I g V m F s d W U 9 I m Q y M D I y L T A 2 L T I x V D I y O j E 3 O j A w L j c z N z Q 5 M j V a I i A v P j x F b n R y e S B U e X B l P S J G a W x s R X J y b 3 J D b 2 R l I i B W Y W x 1 Z T 0 i c 1 V u a 2 5 v d 2 4 i I C 8 + P E V u d H J 5 I F R 5 c G U 9 I k F k Z G V k V G 9 E Y X R h T W 9 k Z W w i I F Z h b H V l P S J s M C I g L z 4 8 R W 5 0 c n k g V H l w Z T 0 i R m l s b E V u Y W J s Z W Q i I F Z h b H V l P S J s M C I g L z 4 8 R W 5 0 c n k g V H l w Z T 0 i R m l s b E 9 i a m V j d F R 5 c G U i I F Z h b H V l P S J z Q 2 9 u b m V j d G l v b k 9 u b H k i I C 8 + P E V u d H J 5 I F R 5 c G U 9 I k Z p b G x U b 0 R h d G F N b 2 R l b E V u Y W J s Z W Q i I F Z h b H V l P S J s M C I g L z 4 8 R W 5 0 c n k g V H l w Z T 0 i S X N Q c m l 2 Y X R l I i B W Y W x 1 Z T 0 i b D A i I C 8 + P E V u d H J 5 I F R 5 c G U 9 I k J 1 Z m Z l c k 5 l e H R S Z W Z y Z X N o I i B W Y W x 1 Z T 0 i b D A i I C 8 + P E V u d H J 5 I F R 5 c G U 9 I l J l c 3 V s d F R 5 c G U i I F Z h b H V l P S J z R G F 0 Z S I g L z 4 8 R W 5 0 c n k g V H l w Z T 0 i T m F t Z V V w Z G F 0 Z W R B Z n R l c k Z p b G w i I F Z h b H V l P S J s M S I g L z 4 8 R W 5 0 c n k g V H l w Z T 0 i T m F 2 a W d h d G l v b l N 0 Z X B O Y W 1 l I i B W Y W x 1 Z T 0 i c 0 5 h d m l n Y X R p b 2 4 i I C 8 + P E V u d H J 5 I F R 5 c G U 9 I k Z p b G x l Z E N v b X B s Z X R l U m V z d W x 0 V G 9 X b 3 J r c 2 h l Z X Q i I F Z h b H V l P S J s M C I g L z 4 8 L 1 N 0 Y W J s Z U V u d H J p Z X M + P C 9 J d G V t P j x J d G V t P j x J d G V t T G 9 j Y X R p b 2 4 + P E l 0 Z W 1 U e X B l P k Z v c m 1 1 b G E 8 L 0 l 0 Z W 1 U e X B l P j x J d G V t U G F 0 a D 5 T Z W N 0 a W 9 u M S 9 F b m R E Y X R l L 1 N v d X J j Z T w v S X R l b V B h d G g + P C 9 J d G V t T G 9 j Y X R p b 2 4 + P F N 0 Y W J s Z U V u d H J p Z X M g L z 4 8 L 0 l 0 Z W 0 + P E l 0 Z W 0 + P E l 0 Z W 1 M b 2 N h d G l v b j 4 8 S X R l b V R 5 c G U + R m 9 y b X V s Y T w v S X R l b V R 5 c G U + P E l 0 Z W 1 Q Y X R o P l N l Y 3 R p b 2 4 x L 0 V u Z E R h d G U v U m V t b 3 Z l Z C U y M E 9 0 a G V y J T I w Q 2 9 s d W 1 u c z w v S X R l b V B h d G g + P C 9 J d G V t T G 9 j Y X R p b 2 4 + P F N 0 Y W J s Z U V u d H J p Z X M g L z 4 8 L 0 l 0 Z W 0 + P E l 0 Z W 0 + P E l 0 Z W 1 M b 2 N h d G l v b j 4 8 S X R l b V R 5 c G U + R m 9 y b X V s Y T w v S X R l b V R 5 c G U + P E l 0 Z W 1 Q Y X R o P l N l Y 3 R p b 2 4 x L 0 V u Z E R h d G U v R m l s d G V y Z W Q l M j B S b 3 d z P C 9 J d G V t U G F 0 a D 4 8 L 0 l 0 Z W 1 M b 2 N h d G l v b j 4 8 U 3 R h Y m x l R W 5 0 c m l l c y A v P j w v S X R l b T 4 8 S X R l b T 4 8 S X R l b U x v Y 2 F 0 a W 9 u P j x J d G V t V H l w Z T 5 G b 3 J t d W x h P C 9 J d G V t V H l w Z T 4 8 S X R l b V B h d G g + U 2 V j d G l v b j E v R W 5 k R G F 0 Z S 9 S Z W 1 v d m V k J T I w R H V w b G l j Y X R l c z w v S X R l b V B h d G g + P C 9 J d G V t T G 9 j Y X R p b 2 4 + P F N 0 Y W J s Z U V u d H J p Z X M g L z 4 8 L 0 l 0 Z W 0 + P E l 0 Z W 0 + P E l 0 Z W 1 M b 2 N h d G l v b j 4 8 S X R l b V R 5 c G U + R m 9 y b X V s Y T w v S X R l b V R 5 c G U + P E l 0 Z W 1 Q Y X R o P l N l Y 3 R p b 2 4 x L 0 V u Z E R h d G U v Q 2 h h b m d l Z C U y M F R 5 c G U 8 L 0 l 0 Z W 1 Q Y X R o P j w v S X R l b U x v Y 2 F 0 a W 9 u P j x T d G F i b G V F b n R y a W V z I C 8 + P C 9 J d G V t P j x J d G V t P j x J d G V t T G 9 j Y X R p b 2 4 + P E l 0 Z W 1 U e X B l P k Z v c m 1 1 b G E 8 L 0 l 0 Z W 1 U e X B l P j x J d G V t U G F 0 a D 5 T Z W N 0 a W 9 u M S 9 F b m R E Y X R l L 0 R h d G U 8 L 0 l 0 Z W 1 Q Y X R o P j w v S X R l b U x v Y 2 F 0 a W 9 u P j x T d G F i b G V F b n R y a W V z I C 8 + P C 9 J d G V t P j x J d G V t P j x J d G V t T G 9 j Y X R p b 2 4 + P E l 0 Z W 1 U e X B l P k Z v c m 1 1 b G E 8 L 0 l 0 Z W 1 U e X B l P j x J d G V t U G F 0 a D 5 T Z W N 0 a W 9 u M S 9 D Y W x l b m R h c j w v S X R l b V B h d G g + P C 9 J d G V t T G 9 j Y X R p b 2 4 + P F N 0 Y W J s Z U V u d H J p Z X M + P E V u d H J 5 I F R 5 c G U 9 I l F 1 Z X J 5 R 3 J v d X B J R C I g V m F s d W U 9 I n M 3 Z G N h Z W V h N C 0 0 Z j B j L T Q 0 M 2 E t Y T k 2 M C 0 1 N D R k O D F k O W U z M z U i I C 8 + P E V u d H J 5 I F R 5 c G U 9 I k Z p b G x F b m F i b G V k I i B W Y W x 1 Z T 0 i b D A i I C 8 + P E V u d H J 5 I F R 5 c G U 9 I k Z p b G x P Y m p l Y 3 R U e X B l I i B W Y W x 1 Z T 0 i c 1 B p d m 9 0 V G F i b G U i I C 8 + P E V u d H J 5 I F R 5 c G U 9 I k Z p b G x U b 0 R h d G F N b 2 R l b E V u Y W J s Z W Q i I F Z h b H V l P S J s M S I g L z 4 8 R W 5 0 c n k g V H l w Z T 0 i S X N Q c m l 2 Y X R l I i B W Y W x 1 Z T 0 i b D A i I C 8 + P E V u d H J 5 I F R 5 c G U 9 I k J 1 Z m Z l c k 5 l e H R S Z W Z y Z X N o I i B W Y W x 1 Z T 0 i b D A i I C 8 + P E V u d H J 5 I F R 5 c G U 9 I l J l c 3 V s d F R 5 c G U i I F Z h b H V l P S J z V G F i b G U i I C 8 + P E V u d H J 5 I F R 5 c G U 9 I k 5 h b W V V c G R h d G V k Q W Z 0 Z X J G a W x s I i B W Y W x 1 Z T 0 i b D A i I C 8 + P E V u d H J 5 I F R 5 c G U 9 I k 5 h d m l n Y X R p b 2 5 T d G V w T m F t Z S I g V m F s d W U 9 I n N O Y X Z p Z 2 F 0 a W 9 u I i A v P j x F b n R y e S B U e X B l P S J G a W x s Z W R D b 2 1 w b G V 0 Z V J l c 3 V s d F R v V 2 9 y a 3 N o Z W V 0 I i B W Y W x 1 Z T 0 i b D A i I C 8 + P E V u d H J 5 I F R 5 c G U 9 I k Z p b G x T d G F 0 d X M i I F Z h b H V l P S J z Q 2 9 t c G x l d G U i I C 8 + P E V u d H J 5 I F R 5 c G U 9 I k Z p b G x D b 2 x 1 b W 5 O Y W 1 l c y I g V m F s d W U 9 I n N b J n F 1 b 3 Q 7 R G F 0 Z S Z x d W 9 0 O y w m c X V v d D t Z Z W F y J n F 1 b 3 Q 7 L C Z x d W 9 0 O 1 F 1 Y X J 0 Z X I m c X V v d D s s J n F 1 b 3 Q 7 T W 9 u d G g m c X V v d D s s J n F 1 b 3 Q 7 T W 9 u d G g g T m F t Z S Z x d W 9 0 O 1 0 i I C 8 + P E V u d H J 5 I F R 5 c G U 9 I k Z p b G x D b 2 x 1 b W 5 U e X B l c y I g V m F s d W U 9 I n N D U U 1 E Q X d Z P S I g L z 4 8 R W 5 0 c n k g V H l w Z T 0 i R m l s b E x h c 3 R V c G R h d G V k I i B W Y W x 1 Z T 0 i Z D I w M j I t M T A t M D V U M T g 6 N D I 6 N D M u M j U 3 N j A 5 N l o i I C 8 + P E V u d H J 5 I F R 5 c G U 9 I k Z p b G x F c n J v c k N v d W 5 0 I i B W Y W x 1 Z T 0 i b D A i I C 8 + P E V u d H J 5 I F R 5 c G U 9 I k Z p b G x F c n J v c k N v Z G U i I F Z h b H V l P S J z V W 5 r b m 9 3 b i I g L z 4 8 R W 5 0 c n k g V H l w Z T 0 i U G l 2 b 3 R P Y m p l Y 3 R O Y W 1 l I i B W Y W x 1 Z T 0 i c 0 J T I X B 0 X 0 J h b G F u Y 2 V f U 2 h l Z X Q i I C 8 + P E V u d H J 5 I F R 5 c G U 9 I l F 1 Z X J 5 S U Q i I F Z h b H V l P S J z Z m I w M D V l Z j M t N W R k M i 0 0 Y W R j L W I 1 O T Y t Z T g x O T U 0 M j A 2 M W E 0 I i A v P j x F b n R y e S B U e X B l P S J G a W x s Q 2 9 1 b n Q i I F Z h b H V l P S J s M T A 5 N i I g L z 4 8 R W 5 0 c n k g V H l w Z T 0 i U m V s Y X R p b 2 5 z a G l w S W 5 m b 0 N v b n R h a W 5 l c i I g V m F s d W U 9 I n N 7 J n F 1 b 3 Q 7 Y 2 9 s d W 1 u Q 2 9 1 b n Q m c X V v d D s 6 N S w m c X V v d D t r Z X l D b 2 x 1 b W 5 O Y W 1 l c y Z x d W 9 0 O z p b X S w m c X V v d D t x d W V y e V J l b G F 0 a W 9 u c 2 h p c H M m c X V v d D s 6 W 1 0 s J n F 1 b 3 Q 7 Y 2 9 s d W 1 u S W R l b n R p d G l l c y Z x d W 9 0 O z p b J n F 1 b 3 Q 7 U 2 V j d G l v b j E v Q 2 F s Z W 5 k Y X I v Q 2 h h b m d l Z C B U e X B l M S 5 7 R G F 0 Z S w w f S Z x d W 9 0 O y w m c X V v d D t T Z W N 0 a W 9 u M S 9 D Y W x l b m R h c i 9 D a G F u Z 2 V k I F R 5 c G U x L n t Z Z W F y L D F 9 J n F 1 b 3 Q 7 L C Z x d W 9 0 O 1 N l Y 3 R p b 2 4 x L 0 N h b G V u Z G F y L 0 N o Y W 5 n Z W Q g V H l w Z T E u e 1 F 1 Y X J 0 Z X I s M n 0 m c X V v d D s s J n F 1 b 3 Q 7 U 2 V j d G l v b j E v Q 2 F s Z W 5 k Y X I v Q 2 h h b m d l Z C B U e X B l M S 5 7 T W 9 u d G g s M 3 0 m c X V v d D s s J n F 1 b 3 Q 7 U 2 V j d G l v b j E v Q 2 F s Z W 5 k Y X I v Q 2 h h b m d l Z C B U e X B l M S 5 7 T W 9 u d G g g T m F t Z S w 0 f S Z x d W 9 0 O 1 0 s J n F 1 b 3 Q 7 Q 2 9 s d W 1 u Q 2 9 1 b n Q m c X V v d D s 6 N S w m c X V v d D t L Z X l D b 2 x 1 b W 5 O Y W 1 l c y Z x d W 9 0 O z p b X S w m c X V v d D t D b 2 x 1 b W 5 J Z G V u d G l 0 a W V z J n F 1 b 3 Q 7 O l s m c X V v d D t T Z W N 0 a W 9 u M S 9 D Y W x l b m R h c i 9 D a G F u Z 2 V k I F R 5 c G U x L n t E Y X R l L D B 9 J n F 1 b 3 Q 7 L C Z x d W 9 0 O 1 N l Y 3 R p b 2 4 x L 0 N h b G V u Z G F y L 0 N o Y W 5 n Z W Q g V H l w Z T E u e 1 l l Y X I s M X 0 m c X V v d D s s J n F 1 b 3 Q 7 U 2 V j d G l v b j E v Q 2 F s Z W 5 k Y X I v Q 2 h h b m d l Z C B U e X B l M S 5 7 U X V h c n R l c i w y f S Z x d W 9 0 O y w m c X V v d D t T Z W N 0 a W 9 u M S 9 D Y W x l b m R h c i 9 D a G F u Z 2 V k I F R 5 c G U x L n t N b 2 5 0 a C w z f S Z x d W 9 0 O y w m c X V v d D t T Z W N 0 a W 9 u M S 9 D Y W x l b m R h c i 9 D a G F u Z 2 V k I F R 5 c G U x L n t N b 2 5 0 a C B O Y W 1 l L D R 9 J n F 1 b 3 Q 7 X S w m c X V v d D t S Z W x h d G l v b n N o a X B J b m Z v J n F 1 b 3 Q 7 O l t d f S I g L z 4 8 R W 5 0 c n k g V H l w Z T 0 i Q W R k Z W R U b 0 R h d G F N b 2 R l b C I g V m F s d W U 9 I m w x I i A v P j w v U 3 R h Y m x l R W 5 0 c m l l c z 4 8 L 0 l 0 Z W 0 + P E l 0 Z W 0 + P E l 0 Z W 1 M b 2 N h d G l v b j 4 8 S X R l b V R 5 c G U + R m 9 y b X V s Y T w v S X R l b V R 5 c G U + P E l 0 Z W 1 Q Y X R o P l N l Y 3 R p b 2 4 x L 0 N h b G V u Z G F y L 1 N v d X J j Z T w v S X R l b V B h d G g + P C 9 J d G V t T G 9 j Y X R p b 2 4 + P F N 0 Y W J s Z U V u d H J p Z X M g L z 4 8 L 0 l 0 Z W 0 + P E l 0 Z W 0 + P E l 0 Z W 1 M b 2 N h d G l v b j 4 8 S X R l b V R 5 c G U + R m 9 y b X V s Y T w v S X R l b V R 5 c G U + P E l 0 Z W 1 Q Y X R o P l N l Y 3 R p b 2 4 x L 0 N h b G V u Z G F y L 0 N v b n Z l c n R l Z C U y M H R v J T I w V G F i b G U 8 L 0 l 0 Z W 1 Q Y X R o P j w v S X R l b U x v Y 2 F 0 a W 9 u P j x T d G F i b G V F b n R y a W V z I C 8 + P C 9 J d G V t P j x J d G V t P j x J d G V t T G 9 j Y X R p b 2 4 + P E l 0 Z W 1 U e X B l P k Z v c m 1 1 b G E 8 L 0 l 0 Z W 1 U e X B l P j x J d G V t U G F 0 a D 5 T Z W N 0 a W 9 u M S 9 D Y W x l b m R h c i 9 S Z W 5 h b W V k J T I w Q 2 9 s d W 1 u c z w v S X R l b V B h d G g + P C 9 J d G V t T G 9 j Y X R p b 2 4 + P F N 0 Y W J s Z U V u d H J p Z X M g L z 4 8 L 0 l 0 Z W 0 + P E l 0 Z W 0 + P E l 0 Z W 1 M b 2 N h d G l v b j 4 8 S X R l b V R 5 c G U + R m 9 y b X V s Y T w v S X R l b V R 5 c G U + P E l 0 Z W 1 Q Y X R o P l N l Y 3 R p b 2 4 x L 0 N h b G V u Z G F y L 0 N o Y W 5 n Z W Q l M j B U e X B l P C 9 J d G V t U G F 0 a D 4 8 L 0 l 0 Z W 1 M b 2 N h d G l v b j 4 8 U 3 R h Y m x l R W 5 0 c m l l c y A v P j w v S X R l b T 4 8 S X R l b T 4 8 S X R l b U x v Y 2 F 0 a W 9 u P j x J d G V t V H l w Z T 5 G b 3 J t d W x h P C 9 J d G V t V H l w Z T 4 8 S X R l b V B h d G g + U 2 V j d G l v b j E v Q 2 F s Z W 5 k Y X I v S W 5 z Z X J 0 Z W Q l M j B Z Z W F y P C 9 J d G V t U G F 0 a D 4 8 L 0 l 0 Z W 1 M b 2 N h d G l v b j 4 8 U 3 R h Y m x l R W 5 0 c m l l c y A v P j w v S X R l b T 4 8 S X R l b T 4 8 S X R l b U x v Y 2 F 0 a W 9 u P j x J d G V t V H l w Z T 5 G b 3 J t d W x h P C 9 J d G V t V H l w Z T 4 8 S X R l b V B h d G g + U 2 V j d G l v b j E v Q 2 F s Z W 5 k Y X I v S W 5 z Z X J 0 Z W Q l M j B R d W F y d G V y P C 9 J d G V t U G F 0 a D 4 8 L 0 l 0 Z W 1 M b 2 N h d G l v b j 4 8 U 3 R h Y m x l R W 5 0 c m l l c y A v P j w v S X R l b T 4 8 S X R l b T 4 8 S X R l b U x v Y 2 F 0 a W 9 u P j x J d G V t V H l w Z T 5 G b 3 J t d W x h P C 9 J d G V t V H l w Z T 4 8 S X R l b V B h d G g + U 2 V j d G l v b j E v Q 2 F s Z W 5 k Y X I v S W 5 z Z X J 0 Z W Q l M j B N b 2 5 0 a D w v S X R l b V B h d G g + P C 9 J d G V t T G 9 j Y X R p b 2 4 + P F N 0 Y W J s Z U V u d H J p Z X M g L z 4 8 L 0 l 0 Z W 0 + P E l 0 Z W 0 + P E l 0 Z W 1 M b 2 N h d G l v b j 4 8 S X R l b V R 5 c G U + R m 9 y b X V s Y T w v S X R l b V R 5 c G U + P E l 0 Z W 1 Q Y X R o P l N l Y 3 R p b 2 4 x L 0 N h b G V u Z G F y L 0 l u c 2 V y d G V k J T I w T W 9 u d G g l M j B O Y W 1 l P C 9 J d G V t U G F 0 a D 4 8 L 0 l 0 Z W 1 M b 2 N h d G l v b j 4 8 U 3 R h Y m x l R W 5 0 c m l l c y A v P j w v S X R l b T 4 8 S X R l b T 4 8 S X R l b U x v Y 2 F 0 a W 9 u P j x J d G V t V H l w Z T 5 G b 3 J t d W x h P C 9 J d G V t V H l w Z T 4 8 S X R l b V B h d G g + U 2 V j d G l v b j E v Q 2 F s Z W 5 k Y X I v R X h 0 c m F j d G V k J T I w R m l y c 3 Q l M j B D a G F y Y W N 0 Z X J z P C 9 J d G V t U G F 0 a D 4 8 L 0 l 0 Z W 1 M b 2 N h d G l v b j 4 8 U 3 R h Y m x l R W 5 0 c m l l c y A v P j w v S X R l b T 4 8 S X R l b T 4 8 S X R l b U x v Y 2 F 0 a W 9 u P j x J d G V t V H l w Z T 5 G b 3 J t d W x h P C 9 J d G V t V H l w Z T 4 8 S X R l b V B h d G g + U 2 V j d G l v b j E v Q 2 F s Z W 5 k Y X I v Q 2 h h b m d l Z C U y M F R 5 c G U x P C 9 J d G V t U G F 0 a D 4 8 L 0 l 0 Z W 1 M b 2 N h d G l v b j 4 8 U 3 R h Y m x l R W 5 0 c m l l c y A v P j w v S X R l b T 4 8 S X R l b T 4 8 S X R l b U x v Y 2 F 0 a W 9 u P j x J d G V t V H l w Z T 5 G b 3 J t d W x h P C 9 J d G V t V H l w Z T 4 8 S X R l b V B h d G g + U 2 V j d G l v b j E v X 0 h l b H B l c n M 8 L 0 l 0 Z W 1 Q Y X R o P j w v S X R l b U x v Y 2 F 0 a W 9 u P j x T d G F i b G V F b n R y a W V z P j x F b n R y e S B U e X B l P S J J c 1 B y a X Z h d G U i I F Z h b H V l P S J s M C I g L z 4 8 R W 5 0 c n k g V H l w Z T 0 i U X V l c n l H c m 9 1 c E l E I i B W Y W x 1 Z T 0 i c z d k Y 2 F l Z W E 0 L T R m M G M t N D Q z Y S 1 h O T Y w L T U 0 N G Q 4 M W Q 5 Z T M z N S I g L z 4 8 R W 5 0 c n k g V H l w Z T 0 i R m l s b E V u Y W J s Z W Q i I F Z h b H V l P S J s M C I g L z 4 8 R W 5 0 c n k g V H l w Z T 0 i R m l s b E 9 i a m V j d F R 5 c G U i I F Z h b H V l P S J z Q 2 9 u b m V j d G l v b k 9 u b H k i I C 8 + P E V u d H J 5 I F R 5 c G U 9 I k Z p b G x U b 0 R h d G F N b 2 R l b E V u Y W J s Z W Q i I F Z h b H V l P S J s M S I g L z 4 8 R W 5 0 c n k g V H l w Z T 0 i Q n V m Z m V y T m V 4 d F J l Z n J l c 2 g i I F Z h b H V l P S J s M C 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S w m c X V v d D t r Z X l D b 2 x 1 b W 5 O Y W 1 l c y Z x d W 9 0 O z p b X S w m c X V v d D t x d W V y e V J l b G F 0 a W 9 u c 2 h p c H M m c X V v d D s 6 W 1 0 s J n F 1 b 3 Q 7 Y 2 9 s d W 1 u S W R l b n R p d G l l c y Z x d W 9 0 O z p b J n F 1 b 3 Q 7 U 2 V j d G l v b j E v X 0 h l b H B l c n M v Q 2 h h b m d l Z C B U e X B l L n t N Z W F z d X J l c y w w f S Z x d W 9 0 O 1 0 s J n F 1 b 3 Q 7 Q 2 9 s d W 1 u Q 2 9 1 b n Q m c X V v d D s 6 M S w m c X V v d D t L Z X l D b 2 x 1 b W 5 O Y W 1 l c y Z x d W 9 0 O z p b X S w m c X V v d D t D b 2 x 1 b W 5 J Z G V u d G l 0 a W V z J n F 1 b 3 Q 7 O l s m c X V v d D t T Z W N 0 a W 9 u M S 9 f S G V s c G V y c y 9 D a G F u Z 2 V k I F R 5 c G U u e 0 1 l Y X N 1 c m V z L D B 9 J n F 1 b 3 Q 7 X S w m c X V v d D t S Z W x h d G l v b n N o a X B J b m Z v J n F 1 b 3 Q 7 O l t d f S I g L z 4 8 R W 5 0 c n k g V H l w Z T 0 i R m l s b F N 0 Y X R 1 c y I g V m F s d W U 9 I n N D b 2 1 w b G V 0 Z S I g L z 4 8 R W 5 0 c n k g V H l w Z T 0 i R m l s b E N v b H V t b k 5 h b W V z I i B W Y W x 1 Z T 0 i c 1 s m c X V v d D t N Z W F z d X J l c y Z x d W 9 0 O 1 0 i I C 8 + P E V u d H J 5 I F R 5 c G U 9 I k Z p b G x D b 2 x 1 b W 5 U e X B l c y I g V m F s d W U 9 I n N C Z z 0 9 I i A v P j x F b n R y e S B U e X B l P S J G a W x s T G F z d F V w Z G F 0 Z W Q i I F Z h b H V l P S J k M j A y M i 0 x M C 0 w N V Q x O D o 0 M j o 0 M y 4 y N j M 2 M D k 2 W i I g L z 4 8 R W 5 0 c n k g V H l w Z T 0 i R m l s b E V y c m 9 y Q 2 9 1 b n Q i I F Z h b H V l P S J s M C I g L z 4 8 R W 5 0 c n k g V H l w Z T 0 i R m l s b E V y c m 9 y Q 2 9 k Z S I g V m F s d W U 9 I n N V b m t u b 3 d u I i A v P j x F b n R y e S B U e X B l P S J R d W V y e U l E I i B W Y W x 1 Z T 0 i c z c 5 O G Y w O T c z L T h k M 2 M t N D c 3 M y 1 h Z j F m L T k z Y T d h Z m I 5 N j h k M y I g L z 4 8 R W 5 0 c n k g V H l w Z T 0 i R m l s b E N v d W 5 0 I i B W Y W x 1 Z T 0 i b D A i I C 8 + P E V u d H J 5 I F R 5 c G U 9 I k F k Z G V k V G 9 E Y X R h T W 9 k Z W w i I F Z h b H V l P S J s M S I g L z 4 8 L 1 N 0 Y W J s Z U V u d H J p Z X M + P C 9 J d G V t P j x J d G V t P j x J d G V t T G 9 j Y X R p b 2 4 + P E l 0 Z W 1 U e X B l P k Z v c m 1 1 b G E 8 L 0 l 0 Z W 1 U e X B l P j x J d G V t U G F 0 a D 5 T Z W N 0 a W 9 u M S 9 f S G V s c G V y c y 9 T b 3 V y Y 2 U 8 L 0 l 0 Z W 1 Q Y X R o P j w v S X R l b U x v Y 2 F 0 a W 9 u P j x T d G F i b G V F b n R y a W V z I C 8 + P C 9 J d G V t P j x J d G V t P j x J d G V t T G 9 j Y X R p b 2 4 + P E l 0 Z W 1 U e X B l P k Z v c m 1 1 b G E 8 L 0 l 0 Z W 1 U e X B l P j x J d G V t U G F 0 a D 5 T Z W N 0 a W 9 u M S 9 f S G V s c G V y c y 9 D a G F u Z 2 V k J T I w V H l w Z T w v S X R l b V B h d G g + P C 9 J d G V t T G 9 j Y X R p b 2 4 + P F N 0 Y W J s Z U V u d H J p Z X M g L z 4 8 L 0 l 0 Z W 0 + P E l 0 Z W 0 + P E l 0 Z W 1 M b 2 N h d G l v b j 4 8 S X R l b V R 5 c G U + R m 9 y b X V s Y T w v S X R l b V R 5 c G U + P E l 0 Z W 1 Q Y X R o P l N l Y 3 R p b 2 4 x L 0 J 1 Z G d l d F R y Y W 5 z Z m 9 y b S 9 B Z G R l Z C U y M E N 1 c 3 R v b T w v S X R l b V B h d G g + P C 9 J d G V t T G 9 j Y X R p b 2 4 + P F N 0 Y W J s Z U V u d H J p Z X M g L z 4 8 L 0 l 0 Z W 0 + P E l 0 Z W 0 + P E l 0 Z W 1 M b 2 N h d G l v b j 4 8 S X R l b V R 5 c G U + R m 9 y b X V s Y T w v S X R l b V R 5 c G U + P E l 0 Z W 1 Q Y X R o P l N l Y 3 R p b 2 4 x L 0 J 1 Z G d l d F R y Y W 5 z Z m 9 y b S 9 S Z W 1 v d m V k J T I w Q 2 9 s d W 1 u c z E 8 L 0 l 0 Z W 1 Q Y X R o P j w v S X R l b U x v Y 2 F 0 a W 9 u P j x T d G F i b G V F b n R y a W V z I C 8 + P C 9 J d G V t P j x J d G V t P j x J d G V t T G 9 j Y X R p b 2 4 + P E l 0 Z W 1 U e X B l P k Z v c m 1 1 b G E 8 L 0 l 0 Z W 1 U e X B l P j x J d G V t U G F 0 a D 5 T Z W N 0 a W 9 u M S 9 S Y X c l M j B E Y X R h J T I w L S U y M E 1 h b n V h b E p F c z w v S X R l b V B h d G g + P C 9 J d G V t T G 9 j Y X R p b 2 4 + P F N 0 Y W J s Z U V u d H J p Z X M + P E V u d H J 5 I F R 5 c G U 9 I k l z U H J p d m F 0 Z S I g V m F s d W U 9 I m w w I i A v P j x F b n R y e S B U e X B l P S J R d W V y e U d y b 3 V w S U Q i I F Z h b H V l P S J z N D Q 2 M z U 2 N z M t O T Y 0 M S 0 0 Z G I 0 L W I w O T I t O G J j N D M 0 Z W M 2 N T M x I i A v P j x F b n R y e S B U e X B l P S J G a W x s R W 5 h Y m x l Z C I g V m F s d W U 9 I m w w I i A v P j x F b n R y e S B U e X B l P S J G a W x s T 2 J q Z W N 0 V H l w Z S I g V m F s d W U 9 I n N D b 2 5 u Z W N 0 a W 9 u T 2 5 s e S I g L z 4 8 R W 5 0 c n k g V H l w Z T 0 i R m l s b F R v R G F 0 Y U 1 v Z G V s R W 5 h Y m x l Z C I g V m F s d W U 9 I m w w I i A v P j x F b n R y e S B U e X B l P S J O Y X Z p Z 2 F 0 a W 9 u U 3 R l c E 5 h b W U i I F Z h b H V l P S J z T m F 2 a W d h d G l v b i I g L z 4 8 R W 5 0 c n k g V H l w Z T 0 i T m F t Z V V w Z G F 0 Z W R B Z n R l c k Z p b G w i I F Z h b H V l P S J s M S I g L z 4 8 R W 5 0 c n k g V H l w Z T 0 i U m V z d W x 0 V H l w Z S I g V m F s d W U 9 I n N U Y W J s Z S I g L z 4 8 R W 5 0 c n k g V H l w Z T 0 i Q n V m Z m V y T m V 4 d F J l Z n J l c 2 g i I F Z h b H V l P S J s M C I g L z 4 8 R W 5 0 c n k g V H l w Z T 0 i R m l s b G V k Q 2 9 t c G x l d G V S Z X N 1 b H R U b 1 d v c m t z a G V l d C I g V m F s d W U 9 I m w w I i A v P j x F b n R y e S B U e X B l P S J B Z G R l Z F R v R G F 0 Y U 1 v Z G V s I i B W Y W x 1 Z T 0 i b D A i I C 8 + P E V u d H J 5 I F R 5 c G U 9 I k Z p b G x F c n J v c k N v Z G U i I F Z h b H V l P S J z V W 5 r b m 9 3 b i I g L z 4 8 R W 5 0 c n k g V H l w Z T 0 i R m l s b E x h c 3 R V c G R h d G V k I i B W Y W x 1 Z T 0 i Z D I w M j I t M T A t M D V U M T g 6 M j Q 6 M z c u N j U 2 O T Q 1 N F o i I C 8 + P E V u d H J 5 I F R 5 c G U 9 I k Z p b G x T d G F 0 d X M i I F Z h b H V l P S J z Q 2 9 t c G x l d G U i I C 8 + P C 9 T d G F i b G V F b n R y a W V z P j w v S X R l b T 4 8 S X R l b T 4 8 S X R l b U x v Y 2 F 0 a W 9 u P j x J d G V t V H l w Z T 5 G b 3 J t d W x h P C 9 J d G V t V H l w Z T 4 8 S X R l b V B h d G g + U 2 V j d G l v b j E v U m F 3 J T I w R G F 0 Y S U y M C 0 l M j B N Y W 5 1 Y W x K R X M v U 2 9 1 c m N l P C 9 J d G V t U G F 0 a D 4 8 L 0 l 0 Z W 1 M b 2 N h d G l v b j 4 8 U 3 R h Y m x l R W 5 0 c m l l c y A v P j w v S X R l b T 4 8 S X R l b T 4 8 S X R l b U x v Y 2 F 0 a W 9 u P j x J d G V t V H l w Z T 5 G b 3 J t d W x h P C 9 J d G V t V H l w Z T 4 8 S X R l b V B h d G g + U 2 V j d G l v b j E v U m F 3 J T I w R G F 0 Y S U y M C 0 l M j B N Y W 5 1 Y W x K R X M v Q 2 h h b m d l Z C U y M F R 5 c G U 8 L 0 l 0 Z W 1 Q Y X R o P j w v S X R l b U x v Y 2 F 0 a W 9 u P j x T d G F i b G V F b n R y a W V z I C 8 + P C 9 J d G V t P j x J d G V t P j x J d G V t T G 9 j Y X R p b 2 4 + P E l 0 Z W 1 U e X B l P k Z v c m 1 1 b G E 8 L 0 l 0 Z W 1 U e X B l P j x J d G V t U G F 0 a D 5 T Z W N 0 a W 9 u M S 9 T d G F n a W 5 n J T I w L S U y M F R y Y W 5 z Y W N 0 a W 9 u c y 9 B c H B l b m R l Z C U y M F F 1 Z X J 5 P C 9 J d G V t U G F 0 a D 4 8 L 0 l 0 Z W 1 M b 2 N h d G l v b j 4 8 U 3 R h Y m x l R W 5 0 c m l l c y A v P j w v S X R l b T 4 8 L 0 l 0 Z W 1 z P j w v T G 9 j Y W x Q Y W N r Y W d l T W V 0 Y W R h d G F G a W x l P h Y A A A B Q S w U G A A A A A A A A A A A A A A A A A A A A A A A A J g E A A A E A A A D Q j J 3 f A R X R E Y x 6 A M B P w p f r A Q A A A C I X c m 4 2 s w J B p D g d D t b E 8 k Q A A A A A A g A A A A A A E G Y A A A A B A A A g A A A A J 1 e k F o b C 3 M r J y Q 2 e j B Z i l 9 g B y n I p h / D v 2 Z c x A Z q h 8 Z g A A A A A D o A A A A A C A A A g A A A A / 7 v y 6 d a a h Q v 7 8 7 D k N 2 6 f 9 I I H C K P b 4 a H Q i D r g x D C 8 T 5 5 Q A A A A m S w x e S M Q G l 4 8 X M V 9 6 1 T G + N r 2 X F 0 j Y x o 3 R R E S S G 8 e V a s n / Z D f 6 S x M Z / i b d u 4 C 5 Y + P z w + n c q 8 d C K S M 2 P 9 v 2 q L 4 4 F I r 5 H w q f S 5 W c 1 H 2 u 7 k s p u p A A A A A J D g F 4 d z a q q L O r m T y N z b S p u 0 S Y P + v t k y 3 Q m m y F c w g F J 0 K a V e x J 3 Q v 2 a 5 N c n A K + A Y B 2 T m N n P v D e Z c J D g H O 5 / b z N A = = < / D a t a M a s h u p > 
</file>

<file path=customXml/item4.xml>��< ? x m l   v e r s i o n = " 1 . 0 "   e n c o d i n g = " U T F - 1 6 " ? > < G e m i n i   x m l n s = " h t t p : / / g e m i n i / p i v o t c u s t o m i z a t i o n / 0 0 d 5 d f 3 0 - 0 0 6 6 - 4 f 6 5 - 8 7 2 3 - 3 5 b c d e 6 8 3 5 3 a " > < C u s t o m C o n t e n t > < ! [ C D A T A [ < ? x m l   v e r s i o n = " 1 . 0 "   e n c o d i n g = " u t f - 1 6 " ? > < S e t t i n g s > < C a l c u l a t e d F i e l d s > < i t e m > < M e a s u r e N a m e > R a w   $   -   S e l e c t e d < / M e a s u r e N a m e > < D i s p l a y N a m e > R a w   $   -   S e l e c t e d < / D i s p l a y N a m e > < V i s i b l e > F a l s e < / V i s i b l e > < / i t e m > < i t e m > < M e a s u r e N a m e > R a w   $   -   B u d g e t < / M e a s u r e N a m e > < D i s p l a y N a m e > R a w   $   -   B u d g e t < / D i s p l a y N a m e > < V i s i b l e > F a l s e < / V i s i b l e > < / i t e m > < / C a l c u l a t e d F i e l d s > < S A H o s t H a s h > 0 < / S A H o s t H a s h > < G e m i n i F i e l d L i s t V i s i b l e > T r u e < / G e m i n i F i e l d L i s t V i s i b l e > < / S e t t i n g s > ] ] > < / C u s t o m C o n t e n t > < / G e m i n i > 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 G L D i s p l a y < / 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 G L D i s p l a y < / 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 C o l u m n s \ D i s p l a y   O r d e r < / K e y > < / D i a g r a m O b j e c t K e y > < D i a g r a m O b j e c t K e y > < K e y > C o l u m n s \ G L   P e r i o d 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 C o l u m n s \ D i s p l a y   O r d e r < / K e y > < / a : K e y > < a : V a l u e   i : t y p e = " M e a s u r e G r i d N o d e V i e w S t a t e " > < L a y e d O u t > t r u e < / L a y e d O u t > < / a : V a l u e > < / a : K e y V a l u e O f D i a g r a m O b j e c t K e y a n y T y p e z b w N T n L X > < a : K e y V a l u e O f D i a g r a m O b j e c t K e y a n y T y p e z b w N T n L X > < a : K e y > < K e y > C o l u m n s \ G L   P e r i o d < / K e y > < / a : K e y > < a : V a l u e   i : t y p e = " M e a s u r e G r i d N o d e V i e w S t a t e " > < C o l u m n > 1 < / C o l u m n > < L a y e d O u t > t r u e < / L a y e d O u t > < / a : V a l u e > < / a : K e y V a l u e O f D i a g r a m O b j e c t K e y a n y T y p e z b w N T n L X > < / V i e w S t a t e s > < / D i a g r a m M a n a g e r . S e r i a l i z a b l e D i a g r a m > < D i a g r a m M a n a g e r . S e r i a l i z a b l e D i a g r a m > < A d a p t e r   i : t y p e = " M e a s u r e D i a g r a m S a n d b o x A d a p t e r " > < T a b l e N a m e > S C F < / 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 S C F < / 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 C o l u m n s \ C l a s s < / K e y > < / D i a g r a m O b j e c t K e y > < D i a g r a m O b j e c t K e y > < K e y > C o l u m n s \ H e a d i n g < / K e y > < / D i a g r a m O b j e c t K e y > < D i a g r a m O b j e c t K e y > < K e y > C o l u m n s \ S u b h e a d i n g < / K e y > < / D i a g r a m O b j e c t K e y > < D i a g r a m O b j e c t K e y > < K e y > C o l u m n s \ H e a d i n g   L e v e l < / K e y > < / D i a g r a m O b j e c t K e y > < D i a g r a m O b j e c t K e y > < K e y > C o l u m n s \ S u b H e a d   L e v e l < / K e y > < / D i a g r a m O b j e c t K e y > < D i a g r a m O b j e c t K e y > < K e y > C o l u m n s \ S u b H e a d   S o r t < / 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 C o l u m n s \ C l a s s < / K e y > < / a : K e y > < a : V a l u e   i : t y p e = " M e a s u r e G r i d N o d e V i e w S t a t e " > < L a y e d O u t > t r u e < / L a y e d O u t > < / a : V a l u e > < / a : K e y V a l u e O f D i a g r a m O b j e c t K e y a n y T y p e z b w N T n L X > < a : K e y V a l u e O f D i a g r a m O b j e c t K e y a n y T y p e z b w N T n L X > < a : K e y > < K e y > C o l u m n s \ H e a d i n g < / K e y > < / a : K e y > < a : V a l u e   i : t y p e = " M e a s u r e G r i d N o d e V i e w S t a t e " > < C o l u m n > 1 < / C o l u m n > < L a y e d O u t > t r u e < / L a y e d O u t > < / a : V a l u e > < / a : K e y V a l u e O f D i a g r a m O b j e c t K e y a n y T y p e z b w N T n L X > < a : K e y V a l u e O f D i a g r a m O b j e c t K e y a n y T y p e z b w N T n L X > < a : K e y > < K e y > C o l u m n s \ S u b h e a d i n g < / K e y > < / a : K e y > < a : V a l u e   i : t y p e = " M e a s u r e G r i d N o d e V i e w S t a t e " > < C o l u m n > 2 < / C o l u m n > < L a y e d O u t > t r u e < / L a y e d O u t > < / a : V a l u e > < / a : K e y V a l u e O f D i a g r a m O b j e c t K e y a n y T y p e z b w N T n L X > < a : K e y V a l u e O f D i a g r a m O b j e c t K e y a n y T y p e z b w N T n L X > < a : K e y > < K e y > C o l u m n s \ H e a d i n g   L e v e l < / K e y > < / a : K e y > < a : V a l u e   i : t y p e = " M e a s u r e G r i d N o d e V i e w S t a t e " > < C o l u m n > 3 < / C o l u m n > < L a y e d O u t > t r u e < / L a y e d O u t > < / a : V a l u e > < / a : K e y V a l u e O f D i a g r a m O b j e c t K e y a n y T y p e z b w N T n L X > < a : K e y V a l u e O f D i a g r a m O b j e c t K e y a n y T y p e z b w N T n L X > < a : K e y > < K e y > C o l u m n s \ S u b H e a d   L e v e l < / K e y > < / a : K e y > < a : V a l u e   i : t y p e = " M e a s u r e G r i d N o d e V i e w S t a t e " > < C o l u m n > 4 < / C o l u m n > < L a y e d O u t > t r u e < / L a y e d O u t > < / a : V a l u e > < / a : K e y V a l u e O f D i a g r a m O b j e c t K e y a n y T y p e z b w N T n L X > < a : K e y V a l u e O f D i a g r a m O b j e c t K e y a n y T y p e z b w N T n L X > < a : K e y > < K e y > C o l u m n s \ S u b H e a d   S o r t < / K e y > < / a : K e y > < a : V a l u e   i : t y p e = " M e a s u r e G r i d N o d e V i e w S t a t e " > < C o l u m n > 5 < / C o l u m n > < L a y e d O u t > t r u e < / L a y e d O u t > < / a : V a l u e > < / a : K e y V a l u e O f D i a g r a m O b j e c t K e y a n y T y p e z b w N T n L X > < / V i e w S t a t e s > < / D i a g r a m M a n a g e r . S e r i a l i z a b l e D i a g r a m > < D i a g r a m M a n a g e r . S e r i a l i z a b l e D i a g r a m > < A d a p t e r   i : t y p e = " M e a s u r e D i a g r a m S a n d b o x A d a p t e r " > < T a b l e N a m e > C a l e n d a r < / 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 C a l e n d a r < / 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 C o l u m n s \ D a t e < / K e y > < / D i a g r a m O b j e c t K e y > < D i a g r a m O b j e c t K e y > < K e y > C o l u m n s \ Y e a r < / K e y > < / D i a g r a m O b j e c t K e y > < D i a g r a m O b j e c t K e y > < K e y > C o l u m n s \ Q u a r t e r < / K e y > < / D i a g r a m O b j e c t K e y > < D i a g r a m O b j e c t K e y > < K e y > C o l u m n s \ M o n t h < / K e y > < / D i a g r a m O b j e c t K e y > < D i a g r a m O b j e c t K e y > < K e y > C o l u m n s \ M o n t h   N a m e 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 C o l u m n s \ D a t e < / K e y > < / a : K e y > < a : V a l u e   i : t y p e = " M e a s u r e G r i d N o d e V i e w S t a t e " > < L a y e d O u t > t r u e < / L a y e d O u t > < / a : V a l u e > < / a : K e y V a l u e O f D i a g r a m O b j e c t K e y a n y T y p e z b w N T n L X > < a : K e y V a l u e O f D i a g r a m O b j e c t K e y a n y T y p e z b w N T n L X > < a : K e y > < K e y > C o l u m n s \ Y e a r < / K e y > < / a : K e y > < a : V a l u e   i : t y p e = " M e a s u r e G r i d N o d e V i e w S t a t e " > < C o l u m n > 1 < / C o l u m n > < L a y e d O u t > t r u e < / L a y e d O u t > < / a : V a l u e > < / a : K e y V a l u e O f D i a g r a m O b j e c t K e y a n y T y p e z b w N T n L X > < a : K e y V a l u e O f D i a g r a m O b j e c t K e y a n y T y p e z b w N T n L X > < a : K e y > < K e y > C o l u m n s \ Q u a r t e r < / K e y > < / a : K e y > < a : V a l u e   i : t y p e = " M e a s u r e G r i d N o d e V i e w S t a t e " > < C o l u m n > 2 < / C o l u m n > < L a y e d O u t > t r u e < / L a y e d O u t > < / a : V a l u e > < / a : K e y V a l u e O f D i a g r a m O b j e c t K e y a n y T y p e z b w N T n L X > < a : K e y V a l u e O f D i a g r a m O b j e c t K e y a n y T y p e z b w N T n L X > < a : K e y > < K e y > C o l u m n s \ M o n t h < / K e y > < / a : K e y > < a : V a l u e   i : t y p e = " M e a s u r e G r i d N o d e V i e w S t a t e " > < C o l u m n > 3 < / C o l u m n > < L a y e d O u t > t r u e < / L a y e d O u t > < / a : V a l u e > < / a : K e y V a l u e O f D i a g r a m O b j e c t K e y a n y T y p e z b w N T n L X > < a : K e y V a l u e O f D i a g r a m O b j e c t K e y a n y T y p e z b w N T n L X > < a : K e y > < K e y > C o l u m n s \ M o n t h   N a m e < / K e y > < / a : K e y > < a : V a l u e   i : t y p e = " M e a s u r e G r i d N o d e V i e w S t a t e " > < C o l u m n > 4 < / C o l u m n > < L a y e d O u t > t r u e < / L a y e d O u t > < / a : V a l u e > < / a : K e y V a l u e O f D i a g r a m O b j e c t K e y a n y T y p e z b w N T n L X > < / V i e w S t a t e s > < / D i a g r a m M a n a g e r . S e r i a l i z a b l e D i a g r a m > < D i a g r a m M a n a g e r . S e r i a l i z a b l e D i a g r a m > < A d a p t e r   i : t y p e = " E R D i a g r a m S a n d b o x A d a p t e r " > < P e r s p e c t i v e N a m e / > < / A d a p t e r > < D i a g r a m T y p e > E R D i a g r a m < / D i a g r a m T y p e > < D i s p l a y C o n t e x t   i : t y p e = " D i a g r a m D i s p l a y C o n t e x t " > < P r i m a r y T a g G r o u p K e y > < K e y > T a g G r o u p s \ N o d e   T y p e s < / K e y > < / P r i m a r y T a g G r o u p K e y > < S h o w H i d d e n > t r u e < / S h o w H i d d e n > < S h o w I m p l i c i t M e a s u r e s > t r u e < / S h o w I m p l i c i t M e a s u r e s > < S h o w n T a g G r o u p K e y s > < D i a g r a m O b j e c t K e y > < K e y > T a g G r o u p s \ W a r n i n g s < / K e y > < / D i a g r a m O b j e c t K e y > < / S h o w n T a g G r o u p K e y s > < T a g G r o u p H i g h l i g h t s K e y > < K e y > T a g G r o u p s \ H i g h l i g h t   R e a s o n s < / K e y > < / T a g G r o u p H i g h l i g h t s K e y > < T a g H i d d e n K e y > < K e y > S t a t i c   T a g s \ H i d d e n < / K e y > < / T a g H i d d e n K e y > < T a g H i g h l i g h t D i s a p p e a r i n g K e y > < K e y > S t a t i c   T a g s \ D e l e t i n g < / K e y > < / T a g H i g h l i g h t D i s a p p e a r i n g K e y > < T a g H i g h l i g h t P r e v i e w L i n k C r e a t i o n K e y > < K e y > S t a t i c   T a g s \ C r e a t i n g   V a l i d   R e l a t i o n s h i p < / K e y > < / T a g H i g h l i g h t P r e v i e w L i n k C r e a t i o n K e y > < T a g H i g h l i g h t R e l a t e d K e y > < K e y > S t a t i c   T a g s \ R e l a t e d < / K e y > < / T a g H i g h l i g h t R e l a t e d K e y > < T a g H i n t T e x t K e y > < K e y > S t a t i c   T a g s \ H i n t   T e x t < / K e y > < / T a g H i n t T e x t K e y > < T a g I m p l i c i t M e a s u r e K e y > < K e y > S t a t i c   T a g s \ I s   I m p l i c i t   M e a s u r e < / K e y > < / T a g I m p l i c i t M e a s u r e K e y > < T a g I n a c t i v e K e y > < K e y > S t a t i c   T a g s \ I n a c t i v e < / K e y > < / T a g I n a c t i v e K e y > < T a g P r e v i e w A c t i v e K e y > < K e y > S t a t i c   T a g s \ P r e v i e w   A c t i v e < / K e y > < / T a g P r e v i e w A c t i v e K e y > < T a g P r e v i e w I n a c t i v e K e y > < K e y > S t a t i c   T a g s \ P r e v i e w   I n a c t i v e < / K e y > < / T a g P r e v i e w I n a c t i v e K e y > < / D i s p l a y C o n t e x t > < D i s p l a y T y p e > D i a g r a m D i s p l a y < / D i s p l a y T y p e > < K e y   i : t y p e = " S a n d b o x E d i t o r D i a g r a m K e y " > < P e r s p e c t i v e / > < / K e y > < M a i n t a i n e r   i : t y p e = " E R D i a g r a m . E R D i a g r a m M a i n t a i n e r " > < A l l K e y s > < D i a g r a m O b j e c t K e y > < K e y > E R   D i a g r a m < / K e y > < / D i a g r a m O b j e c t K e y > < D i a g r a m O b j e c t K e y > < K e y > A c t i o n s \ D e l e t e < / K e y > < / D i a g r a m O b j e c t K e y > < D i a g r a m O b j e c t K e y > < K e y > A c t i o n s \ D e l e t e   f r o m   m o d e l < / K e y > < / D i a g r a m O b j e c t K e y > < D i a g r a m O b j e c t K e y > < K e y > A c t i o n s \ S e l e c t < / K e y > < / D i a g r a m O b j e c t K e y > < D i a g r a m O b j e c t K e y > < K e y > A c t i o n s \ C r e a t e   R e l a t i o n s h i p < / K e y > < / D i a g r a m O b j e c t K e y > < D i a g r a m O b j e c t K e y > < K e y > A c t i o n s \ L a u n c h   C r e a t e   R e l a t i o n s h i p   D i a l o g < / K e y > < / D i a g r a m O b j e c t K e y > < D i a g r a m O b j e c t K e y > < K e y > A c t i o n s \ L a u n c h   E d i t   R e l a t i o n s h i p   D i a l o g < / K e y > < / D i a g r a m O b j e c t K e y > < D i a g r a m O b j e c t K e y > < K e y > A c t i o n s \ C r e a t e   H i e r a r c h y   w i t h   L e v e l s < / K e y > < / D i a g r a m O b j e c t K e y > < D i a g r a m O b j e c t K e y > < K e y > A c t i o n s \ C r e a t e   E m p t y   H i e r a r c h y < / K e y > < / D i a g r a m O b j e c t K e y > < D i a g r a m O b j e c t K e y > < K e y > A c t i o n s \ R e m o v e   f r o m   H i e r a r c h y < / K e y > < / D i a g r a m O b j e c t K e y > < D i a g r a m O b j e c t K e y > < K e y > A c t i o n s \ R e n a m e   N o d e < / K e y > < / D i a g r a m O b j e c t K e y > < D i a g r a m O b j e c t K e y > < K e y > A c t i o n s \ M o v e   N o d e < / K e y > < / D i a g r a m O b j e c t K e y > < D i a g r a m O b j e c t K e y > < K e y > A c t i o n s \ H i d e   t h e   e n t i t y < / K e y > < / D i a g r a m O b j e c t K e y > < D i a g r a m O b j e c t K e y > < K e y > A c t i o n s \ U n h i d e   t h e   e n t i t y < / K e y > < / D i a g r a m O b j e c t K e y > < D i a g r a m O b j e c t K e y > < K e y > A c t i o n s \ G o T o < / K e y > < / D i a g r a m O b j e c t K e y > < D i a g r a m O b j e c t K e y > < K e y > A c t i o n s \ M o v e   U p < / K e y > < / D i a g r a m O b j e c t K e y > < D i a g r a m O b j e c t K e y > < K e y > A c t i o n s \ M o v e   D o w n < / K e y > < / D i a g r a m O b j e c t K e y > < D i a g r a m O b j e c t K e y > < K e y > A c t i o n s \ M a r k   R e l a t i o n s h i p   a s   A c t i v e < / K e y > < / D i a g r a m O b j e c t K e y > < D i a g r a m O b j e c t K e y > < K e y > A c t i o n s \ M a r k   R e l a t i o n s h i p   a s   I n a c t i v e < / K e y > < / D i a g r a m O b j e c t K e y > < D i a g r a m O b j e c t K e y > < K e y > A c t i o n s \ R e l a t i o n s h i p   C r o s s   F i l t e r   D i r e c t i o n   S i n g l e < / K e y > < / D i a g r a m O b j e c t K e y > < D i a g r a m O b j e c t K e y > < K e y > A c t i o n s \ R e l a t i o n s h i p   C r o s s   F i l t e r   D i r e c t i o n   B o t h < / K e y > < / D i a g r a m O b j e c t K e y > < D i a g r a m O b j e c t K e y > < K e y > A c t i o n s \ R e l a t i o n s h i p   E n d   P o i n t   M u l t i p l i c i t y   O n e < / K e y > < / D i a g r a m O b j e c t K e y > < D i a g r a m O b j e c t K e y > < K e y > A c t i o n s \ R e l a t i o n s h i p   E n d   P o i n t   M u l t i p l i c i t y   M a n y < / K e y > < / D i a g r a m O b j e c t K e y > < D i a g r a m O b j e c t K e y > < K e y > T a g G r o u p s \ N o d e   T y p e s < / K e y > < / D i a g r a m O b j e c t K e y > < D i a g r a m O b j e c t K e y > < K e y > T a g G r o u p s \ A d d i t i o n a l   I n f o   T y p e s < / K e y > < / D i a g r a m O b j e c t K e y > < D i a g r a m O b j e c t K e y > < K e y > T a g G r o u p s \ C a l c u l a t e d   C o l u m n s < / K e y > < / D i a g r a m O b j e c t K e y > < D i a g r a m O b j e c t K e y > < K e y > T a g G r o u p s \ W a r n i n g s < / K e y > < / D i a g r a m O b j e c t K e y > < D i a g r a m O b j e c t K e y > < K e y > T a g G r o u p s \ H i g h l i g h t   R e a s o n s < / K e y > < / D i a g r a m O b j e c t K e y > < D i a g r a m O b j e c t K e y > < K e y > T a g G r o u p s \ S t a t e < / K e y > < / D i a g r a m O b j e c t K e y > < D i a g r a m O b j e c t K e y > < K e y > T a g G r o u p s \ L i n k   R o l e s < / K e y > < / D i a g r a m O b j e c t K e y > < D i a g r a m O b j e c t K e y > < K e y > T a g G r o u p s \ L i n k   T y p e s < / K e y > < / D i a g r a m O b j e c t K e y > < D i a g r a m O b j e c t K e y > < K e y > T a g G r o u p s \ L i n k   S t a t e s < / K e y > < / D i a g r a m O b j e c t K e y > < D i a g r a m O b j e c t K e y > < K e y > D i a g r a m \ T a g G r o u p s \ D e l e t i o n   I m p a c t s < / K e y > < / D i a g r a m O b j e c t K e y > < D i a g r a m O b j e c t K e y > < K e y > T a g G r o u p s \ H i e r a r c h y   I d e n t i f i e r s < / K e y > < / D i a g r a m O b j e c t K e y > < D i a g r a m O b j e c t K e y > < K e y > T a g G r o u p s \ T a b l e   I d e n t i f i e r s < / K e y > < / D i a g r a m O b j e c t K e y > < D i a g r a m O b j e c t K e y > < K e y > T a g G r o u p s \ A c t i o n   D e s c r i p t o r s < / K e y > < / D i a g r a m O b j e c t K e y > < D i a g r a m O b j e c t K e y > < K e y > T a g G r o u p s \ H i n t   T e x t s < / K e y > < / D i a g r a m O b j e c t K e y > < D i a g r a m O b j e c t K e y > < K e y > S t a t i c   T a g s \ T a b l e < / K e y > < / D i a g r a m O b j e c t K e y > < D i a g r a m O b j e c t K e y > < K e y > S t a t i c   T a g s \ C o l u m n < / K e y > < / D i a g r a m O b j e c t K e y > < D i a g r a m O b j e c t K e y > < K e y > S t a t i c   T a g s \ M e a s u r e < / K e y > < / D i a g r a m O b j e c t K e y > < D i a g r a m O b j e c t K e y > < K e y > S t a t i c   T a g s \ H i e r a r c h y < / K e y > < / D i a g r a m O b j e c t K e y > < D i a g r a m O b j e c t K e y > < K e y > S t a t i c   T a g s \ H i e r a r c h y L e v e l < / K e y > < / D i a g r a m O b j e c t K e y > < D i a g r a m O b j e c t K e y > < K e y > S t a t i c   T a g s \ K P I < / K e y > < / D i a g r a m O b j e c t K e y > < D i a g r a m O b j e c t K e y > < K e y > S t a t i c   T a g s \ A d d i t i o n a l   I n f o   f o r   S o u r c e   C o l u m n < / K e y > < / D i a g r a m O b j e c t K e y > < D i a g r a m O b j e c t K e y > < K e y > S t a t i c   T a g s \ C a l c u l a t e d   C o l u m n < / K e y > < / D i a g r a m O b j e c t K e y > < D i a g r a m O b j e c t K e y > < K e y > S t a t i c   T a g s \ E r r o r < / K e y > < / D i a g r a m O b j e c t K e y > < D i a g r a m O b j e c t K e y > < K e y > S t a t i c   T a g s \ N o t C a l c u l a t e d < / K e y > < / D i a g r a m O b j e c t K e y > < D i a g r a m O b j e c t K e y > < K e y > S t a t i c   T a g s \ I s   I m p l i c i t   M e a s u r e < / K e y > < / D i a g r a m O b j e c t K e y > < D i a g r a m O b j e c t K e y > < K e y > S t a t i c   T a g s \ R e l a t e d < / K e y > < / D i a g r a m O b j e c t K e y > < D i a g r a m O b j e c t K e y > < K e y > S t a t i c   T a g s \ D e l e t i n g < / K e y > < / D i a g r a m O b j e c t K e y > < D i a g r a m O b j e c t K e y > < K e y > S t a t i c   T a g s \ C r e a t i n g   V a l i d   R e l a t i o n s h i p < / K e y > < / D i a g r a m O b j e c t K e y > < D i a g r a m O b j e c t K e y > < K e y > S t a t i c   T a g s \ H i d d e n < / K e y > < / D i a g r a m O b j e c t K e y > < D i a g r a m O b j e c t K e y > < K e y > S t a t i c   T a g s \ L i n k e d   T a b l e   C o l u m n < / K e y > < / D i a g r a m O b j e c t K e y > < D i a g r a m O b j e c t K e y > < K e y > S t a t i c   T a g s \ I s   r e a d o n l y < / K e y > < / D i a g r a m O b j e c t K e y > < D i a g r a m O b j e c t K e y > < K e y > S t a t i c   T a g s \ F K < / K e y > < / D i a g r a m O b j e c t K e y > < D i a g r a m O b j e c t K e y > < K e y > S t a t i c   T a g s \ P K < / K e y > < / D i a g r a m O b j e c t K e y > < D i a g r a m O b j e c t K e y > < K e y > S t a t i c   T a g s \ R e l a t i o n s h i p < / K e y > < / D i a g r a m O b j e c t K e y > < D i a g r a m O b j e c t K e y > < K e y > S t a t i c   T a g s \ A c t i v e < / K e y > < / D i a g r a m O b j e c t K e y > < D i a g r a m O b j e c t K e y > < K e y > S t a t i c   T a g s \ I n a c t i v e < / K e y > < / D i a g r a m O b j e c t K e y > < D i a g r a m O b j e c t K e y > < K e y > S t a t i c   T a g s \ P r e v i e w   A c t i v e < / K e y > < / D i a g r a m O b j e c t K e y > < D i a g r a m O b j e c t K e y > < K e y > S t a t i c   T a g s \ P r e v i e w   I n a c t i v e < / K e y > < / D i a g r a m O b j e c t K e y > < D i a g r a m O b j e c t K e y > < K e y > S t a t i c   T a g s \ C r o s s F i l t e r D i r e c t i o n < / K e y > < / D i a g r a m O b j e c t K e y > < D i a g r a m O b j e c t K e y > < K e y > S t a t i c   T a g s \ C r o s s F i l t e r D i r e c t i o n S i n g l e < / K e y > < / D i a g r a m O b j e c t K e y > < D i a g r a m O b j e c t K e y > < K e y > S t a t i c   T a g s \ C r o s s F i l t e r D i r e c t i o n B o t h < / K e y > < / D i a g r a m O b j e c t K e y > < D i a g r a m O b j e c t K e y > < K e y > S t a t i c   T a g s \ E n d P o i n t M u l t i p l i c i t y O n e < / K e y > < / D i a g r a m O b j e c t K e y > < D i a g r a m O b j e c t K e y > < K e y > S t a t i c   T a g s \ E n d P o i n t M u l t i p l i c i t y M a n y < / K e y > < / D i a g r a m O b j e c t K e y > < D i a g r a m O b j e c t K e y > < K e y > D i a g r a m \ T a g G r o u p s \ H i g h l i g h t   R e a s o n s \ T a g s \ H a r d   D e l e t i o n   I m p a c t < / K e y > < / D i a g r a m O b j e c t K e y > < D i a g r a m O b j e c t K e y > < K e y > D i a g r a m \ T a g G r o u p s \ H i g h l i g h t   R e a s o n s \ T a g s \ M i n i m u m   D e l e t i o n   I m p a c t < / K e y > < / D i a g r a m O b j e c t K e y > < D i a g r a m O b j e c t K e y > < K e y > S t a t i c   T a g s \ C a n   b e   p a r t   o f   r e l a t i o n s h i p < / K e y > < / D i a g r a m O b j e c t K e y > < D i a g r a m O b j e c t K e y > < K e y > S t a t i c   T a g s \ H i n t   T e x t < / K e y > < / D i a g r a m O b j e c t K e y > < D i a g r a m O b j e c t K e y > < K e y > D y n a m i c   T a g s \ T a b l e s \ & l t ; T a b l e s \ C O A & g t ; < / K e y > < / D i a g r a m O b j e c t K e y > < D i a g r a m O b j e c t K e y > < K e y > D y n a m i c   T a g s \ T a b l e s \ & l t ; T a b l e s \ S C F & g t ; < / K e y > < / D i a g r a m O b j e c t K e y > < D i a g r a m O b j e c t K e y > < K e y > D y n a m i c   T a g s \ T a b l e s \ & l t ; T a b l e s \ G L D i s p l a y & g t ; < / K e y > < / D i a g r a m O b j e c t K e y > < D i a g r a m O b j e c t K e y > < K e y > D y n a m i c   T a g s \ T a b l e s \ & l t ; T a b l e s \ T r a n s a c t i o n s & g t ; < / K e y > < / D i a g r a m O b j e c t K e y > < D i a g r a m O b j e c t K e y > < K e y > D y n a m i c   T a g s \ T a b l e s \ & l t ; T a b l e s \ B u d g e t s & g t ; < / K e y > < / D i a g r a m O b j e c t K e y > < D i a g r a m O b j e c t K e y > < K e y > D y n a m i c   T a g s \ T a b l e s \ & l t ; T a b l e s \ C u s t o m e r s & g t ; < / K e y > < / D i a g r a m O b j e c t K e y > < D i a g r a m O b j e c t K e y > < K e y > D y n a m i c   T a g s \ T a b l e s \ & l t ; T a b l e s \ J E D e t a i l & g t ; < / K e y > < / D i a g r a m O b j e c t K e y > < D i a g r a m O b j e c t K e y > < K e y > D y n a m i c   T a g s \ T a b l e s \ & l t ; T a b l e s \ C a l e n d a r & g t ; < / K e y > < / D i a g r a m O b j e c t K e y > < D i a g r a m O b j e c t K e y > < K e y > D y n a m i c   T a g s \ T a b l e s \ & l t ; T a b l e s \ _ H e l p e r s & g t ; < / K e y > < / D i a g r a m O b j e c t K e y > < D i a g r a m O b j e c t K e y > < K e y > T a b l e s \ C O A < / K e y > < / D i a g r a m O b j e c t K e y > < D i a g r a m O b j e c t K e y > < K e y > T a b l e s \ C O A \ C o l u m n s \ A c c o u n t   # < / K e y > < / D i a g r a m O b j e c t K e y > < D i a g r a m O b j e c t K e y > < K e y > T a b l e s \ C O A \ C o l u m n s \ A c c o u n t   N a m e < / K e y > < / D i a g r a m O b j e c t K e y > < D i a g r a m O b j e c t K e y > < K e y > T a b l e s \ C O A \ C o l u m n s \ A c c   #   w i t h   N a m e < / K e y > < / D i a g r a m O b j e c t K e y > < D i a g r a m O b j e c t K e y > < K e y > T a b l e s \ C O A \ C o l u m n s \ C l a s s < / K e y > < / D i a g r a m O b j e c t K e y > < D i a g r a m O b j e c t K e y > < K e y > T a b l e s \ C O A \ C o l u m n s \ G r o u p < / K e y > < / D i a g r a m O b j e c t K e y > < D i a g r a m O b j e c t K e y > < K e y > T a b l e s \ C O A \ C o l u m n s \ C a s h   F l o w   C l a s s < / K e y > < / D i a g r a m O b j e c t K e y > < D i a g r a m O b j e c t K e y > < K e y > T a b l e s \ C O A \ C o l u m n s \ C l a s s   O r d e r < / K e y > < / D i a g r a m O b j e c t K e y > < D i a g r a m O b j e c t K e y > < K e y > T a b l e s \ C O A \ C o l u m n s \ G r o u p   O r d e r < / K e y > < / D i a g r a m O b j e c t K e y > < D i a g r a m O b j e c t K e y > < K e y > T a b l e s \ C O A \ C o l u m n s \ S t a t e m e n t < / K e y > < / D i a g r a m O b j e c t K e y > < D i a g r a m O b j e c t K e y > < K e y > T a b l e s \ C O A \ C o l u m n s \ G L   D i s p l a y < / K e y > < / D i a g r a m O b j e c t K e y > < D i a g r a m O b j e c t K e y > < K e y > T a b l e s \ S C F < / K e y > < / D i a g r a m O b j e c t K e y > < D i a g r a m O b j e c t K e y > < K e y > T a b l e s \ S C F \ C o l u m n s \ C l a s s < / K e y > < / D i a g r a m O b j e c t K e y > < D i a g r a m O b j e c t K e y > < K e y > T a b l e s \ S C F \ C o l u m n s \ H e a d i n g < / K e y > < / D i a g r a m O b j e c t K e y > < D i a g r a m O b j e c t K e y > < K e y > T a b l e s \ S C F \ C o l u m n s \ S u b h e a d i n g < / K e y > < / D i a g r a m O b j e c t K e y > < D i a g r a m O b j e c t K e y > < K e y > T a b l e s \ S C F \ C o l u m n s \ H e a d i n g   L e v e l < / K e y > < / D i a g r a m O b j e c t K e y > < D i a g r a m O b j e c t K e y > < K e y > T a b l e s \ S C F \ C o l u m n s \ S u b H e a d   L e v e l < / K e y > < / D i a g r a m O b j e c t K e y > < D i a g r a m O b j e c t K e y > < K e y > T a b l e s \ S C F \ C o l u m n s \ S u b H e a d   S o r t < / K e y > < / D i a g r a m O b j e c t K e y > < D i a g r a m O b j e c t K e y > < K e y > T a b l e s \ G L D i s p l a y < / K e y > < / D i a g r a m O b j e c t K e y > < D i a g r a m O b j e c t K e y > < K e y > T a b l e s \ G L D i s p l a y \ C o l u m n s \ D i s p l a y   O r d e r < / K e y > < / D i a g r a m O b j e c t K e y > < D i a g r a m O b j e c t K e y > < K e y > T a b l e s \ G L D i s p l a y \ C o l u m n s \ G L   P e r i o d < / K e y > < / D i a g r a m O b j e c t K e y > < D i a g r a m O b j e c t K e y > < K e y > T a b l e s \ T r a n s a c t i o n s < / K e y > < / D i a g r a m O b j e c t K e y > < D i a g r a m O b j e c t K e y > < K e y > T a b l e s \ T r a n s a c t i o n s \ C o l u m n s \ D a t e < / K e y > < / D i a g r a m O b j e c t K e y > < D i a g r a m O b j e c t K e y > < K e y > T a b l e s \ T r a n s a c t i o n s \ C o l u m n s \ R e f < / K e y > < / D i a g r a m O b j e c t K e y > < D i a g r a m O b j e c t K e y > < K e y > T a b l e s \ T r a n s a c t i o n s \ C o l u m n s \ A c c o u n t   # < / K e y > < / D i a g r a m O b j e c t K e y > < D i a g r a m O b j e c t K e y > < K e y > T a b l e s \ T r a n s a c t i o n s \ C o l u m n s \ C u s t o m e r   I D < / K e y > < / D i a g r a m O b j e c t K e y > < D i a g r a m O b j e c t K e y > < K e y > T a b l e s \ T r a n s a c t i o n s \ C o l u m n s \ A m o u n t < / K e y > < / D i a g r a m O b j e c t K e y > < D i a g r a m O b j e c t K e y > < K e y > T a b l e s \ T r a n s a c t i o n s \ M e a s u r e s \ R a w   $   -   S e l e c t e d < / K e y > < / D i a g r a m O b j e c t K e y > < D i a g r a m O b j e c t K e y > < K e y > T a b l e s \ T r a n s a c t i o n s \ M e a s u r e s \ D e b i t   $   -   S e l e c t e d < / K e y > < / D i a g r a m O b j e c t K e y > < D i a g r a m O b j e c t K e y > < K e y > T a b l e s \ T r a n s a c t i o n s \ M e a s u r e s \ C r e d i t   $   -   S e l e c t e d < / K e y > < / D i a g r a m O b j e c t K e y > < D i a g r a m O b j e c t K e y > < K e y > T a b l e s \ B u d g e t s < / K e y > < / D i a g r a m O b j e c t K e y > < D i a g r a m O b j e c t K e y > < K e y > T a b l e s \ B u d g e t s \ C o l u m n s \ A c c o u n t   # < / K e y > < / D i a g r a m O b j e c t K e y > < D i a g r a m O b j e c t K e y > < K e y > T a b l e s \ B u d g e t s \ C o l u m n s \ D a t e < / K e y > < / D i a g r a m O b j e c t K e y > < D i a g r a m O b j e c t K e y > < K e y > T a b l e s \ B u d g e t s \ C o l u m n s \ A m o u n t < / K e y > < / D i a g r a m O b j e c t K e y > < D i a g r a m O b j e c t K e y > < K e y > T a b l e s \ B u d g e t s \ M e a s u r e s \ R a w   $   -   B u d g e t < / K e y > < / D i a g r a m O b j e c t K e y > < D i a g r a m O b j e c t K e y > < K e y > T a b l e s \ C u s t o m e r s < / K e y > < / D i a g r a m O b j e c t K e y > < D i a g r a m O b j e c t K e y > < K e y > T a b l e s \ C u s t o m e r s \ C o l u m n s \ C u s t o m e r   I D < / K e y > < / D i a g r a m O b j e c t K e y > < D i a g r a m O b j e c t K e y > < K e y > T a b l e s \ C u s t o m e r s \ C o l u m n s \ F i r s t   N a m e < / K e y > < / D i a g r a m O b j e c t K e y > < D i a g r a m O b j e c t K e y > < K e y > T a b l e s \ C u s t o m e r s \ C o l u m n s \ L a s t   N a m e < / K e y > < / D i a g r a m O b j e c t K e y > < D i a g r a m O b j e c t K e y > < K e y > T a b l e s \ C u s t o m e r s \ C o l u m n s \ C i t y < / K e y > < / D i a g r a m O b j e c t K e y > < D i a g r a m O b j e c t K e y > < K e y > T a b l e s \ C u s t o m e r s \ C o l u m n s \ P r o v i n c e < / K e y > < / D i a g r a m O b j e c t K e y > < D i a g r a m O b j e c t K e y > < K e y > T a b l e s \ C u s t o m e r s \ C o l u m n s \ C o u n t r y < / K e y > < / D i a g r a m O b j e c t K e y > < D i a g r a m O b j e c t K e y > < K e y > T a b l e s \ J E D e t a i l < / K e y > < / D i a g r a m O b j e c t K e y > < D i a g r a m O b j e c t K e y > < K e y > T a b l e s \ J E D e t a i l \ C o l u m n s \ R e f < / K e y > < / D i a g r a m O b j e c t K e y > < D i a g r a m O b j e c t K e y > < K e y > T a b l e s \ J E D e t a i l \ C o l u m n s \ D e s c r i p t i o n < / K e y > < / D i a g r a m O b j e c t K e y > < D i a g r a m O b j e c t K e y > < K e y > T a b l e s \ J E D e t a i l \ C o l u m n s \ S o u r c e   J o u r n a l < / K e y > < / D i a g r a m O b j e c t K e y > < D i a g r a m O b j e c t K e y > < K e y > T a b l e s \ C a l e n d a r < / K e y > < / D i a g r a m O b j e c t K e y > < D i a g r a m O b j e c t K e y > < K e y > T a b l e s \ C a l e n d a r \ C o l u m n s \ D a t e < / K e y > < / D i a g r a m O b j e c t K e y > < D i a g r a m O b j e c t K e y > < K e y > T a b l e s \ C a l e n d a r \ C o l u m n s \ Y e a r < / K e y > < / D i a g r a m O b j e c t K e y > < D i a g r a m O b j e c t K e y > < K e y > T a b l e s \ C a l e n d a r \ C o l u m n s \ Q u a r t e r < / K e y > < / D i a g r a m O b j e c t K e y > < D i a g r a m O b j e c t K e y > < K e y > T a b l e s \ C a l e n d a r \ C o l u m n s \ M o n t h < / K e y > < / D i a g r a m O b j e c t K e y > < D i a g r a m O b j e c t K e y > < K e y > T a b l e s \ C a l e n d a r \ C o l u m n s \ M o n t h   N a m e < / K e y > < / D i a g r a m O b j e c t K e y > < D i a g r a m O b j e c t K e y > < K e y > T a b l e s \ _ H e l p e r s < / K e y > < / D i a g r a m O b j e c t K e y > < D i a g r a m O b j e c t K e y > < K e y > T a b l e s \ _ H e l p e r s \ C o l u m n s \ M e a s u r e s < / K e y > < / D i a g r a m O b j e c t K e y > < D i a g r a m O b j e c t K e y > < K e y > R e l a t i o n s h i p s \ & l t ; T a b l e s \ C O A \ C o l u m n s \ C a s h   F l o w   C l a s s & g t ; - & l t ; T a b l e s \ S C F \ C o l u m n s \ C l a s s & g t ; < / K e y > < / D i a g r a m O b j e c t K e y > < D i a g r a m O b j e c t K e y > < K e y > R e l a t i o n s h i p s \ & l t ; T a b l e s \ C O A \ C o l u m n s \ C a s h   F l o w   C l a s s & g t ; - & l t ; T a b l e s \ S C F \ C o l u m n s \ C l a s s & g t ; \ F K < / K e y > < / D i a g r a m O b j e c t K e y > < D i a g r a m O b j e c t K e y > < K e y > R e l a t i o n s h i p s \ & l t ; T a b l e s \ C O A \ C o l u m n s \ C a s h   F l o w   C l a s s & g t ; - & l t ; T a b l e s \ S C F \ C o l u m n s \ C l a s s & g t ; \ P K < / K e y > < / D i a g r a m O b j e c t K e y > < D i a g r a m O b j e c t K e y > < K e y > R e l a t i o n s h i p s \ & l t ; T a b l e s \ C O A \ C o l u m n s \ C a s h   F l o w   C l a s s & g t ; - & l t ; T a b l e s \ S C F \ C o l u m n s \ C l a s s & g t ; \ C r o s s F i l t e r < / K e y > < / D i a g r a m O b j e c t K e y > < D i a g r a m O b j e c t K e y > < K e y > R e l a t i o n s h i p s \ & l t ; T a b l e s \ C O A \ C o l u m n s \ G L   D i s p l a y & g t ; - & l t ; T a b l e s \ G L D i s p l a y \ C o l u m n s \ D i s p l a y   O r d e r & g t ; < / K e y > < / D i a g r a m O b j e c t K e y > < D i a g r a m O b j e c t K e y > < K e y > R e l a t i o n s h i p s \ & l t ; T a b l e s \ C O A \ C o l u m n s \ G L   D i s p l a y & g t ; - & l t ; T a b l e s \ G L D i s p l a y \ C o l u m n s \ D i s p l a y   O r d e r & g t ; \ F K < / K e y > < / D i a g r a m O b j e c t K e y > < D i a g r a m O b j e c t K e y > < K e y > R e l a t i o n s h i p s \ & l t ; T a b l e s \ C O A \ C o l u m n s \ G L   D i s p l a y & g t ; - & l t ; T a b l e s \ G L D i s p l a y \ C o l u m n s \ D i s p l a y   O r d e r & g t ; \ P K < / K e y > < / D i a g r a m O b j e c t K e y > < D i a g r a m O b j e c t K e y > < K e y > R e l a t i o n s h i p s \ & l t ; T a b l e s \ C O A \ C o l u m n s \ G L   D i s p l a y & g t ; - & l t ; T a b l e s \ G L D i s p l a y \ C o l u m n s \ D i s p l a y   O r d e r & g t ; \ C r o s s F i l t e r < / K e y > < / D i a g r a m O b j e c t K e y > < D i a g r a m O b j e c t K e y > < K e y > R e l a t i o n s h i p s \ & l t ; T a b l e s \ T r a n s a c t i o n s \ C o l u m n s \ R e f & g t ; - & l t ; T a b l e s \ J E D e t a i l \ C o l u m n s \ R e f & g t ; < / K e y > < / D i a g r a m O b j e c t K e y > < D i a g r a m O b j e c t K e y > < K e y > R e l a t i o n s h i p s \ & l t ; T a b l e s \ T r a n s a c t i o n s \ C o l u m n s \ R e f & g t ; - & l t ; T a b l e s \ J E D e t a i l \ C o l u m n s \ R e f & g t ; \ F K < / K e y > < / D i a g r a m O b j e c t K e y > < D i a g r a m O b j e c t K e y > < K e y > R e l a t i o n s h i p s \ & l t ; T a b l e s \ T r a n s a c t i o n s \ C o l u m n s \ R e f & g t ; - & l t ; T a b l e s \ J E D e t a i l \ C o l u m n s \ R e f & g t ; \ P K < / K e y > < / D i a g r a m O b j e c t K e y > < D i a g r a m O b j e c t K e y > < K e y > R e l a t i o n s h i p s \ & l t ; T a b l e s \ T r a n s a c t i o n s \ C o l u m n s \ R e f & g t ; - & l t ; T a b l e s \ J E D e t a i l \ C o l u m n s \ R e f & g t ; \ C r o s s F i l t e r < / K e y > < / D i a g r a m O b j e c t K e y > < D i a g r a m O b j e c t K e y > < K e y > R e l a t i o n s h i p s \ & l t ; T a b l e s \ T r a n s a c t i o n s \ C o l u m n s \ A c c o u n t   # & g t ; - & l t ; T a b l e s \ C O A \ C o l u m n s \ A c c o u n t   # & g t ; < / K e y > < / D i a g r a m O b j e c t K e y > < D i a g r a m O b j e c t K e y > < K e y > R e l a t i o n s h i p s \ & l t ; T a b l e s \ T r a n s a c t i o n s \ C o l u m n s \ A c c o u n t   # & g t ; - & l t ; T a b l e s \ C O A \ C o l u m n s \ A c c o u n t   # & g t ; \ F K < / K e y > < / D i a g r a m O b j e c t K e y > < D i a g r a m O b j e c t K e y > < K e y > R e l a t i o n s h i p s \ & l t ; T a b l e s \ T r a n s a c t i o n s \ C o l u m n s \ A c c o u n t   # & g t ; - & l t ; T a b l e s \ C O A \ C o l u m n s \ A c c o u n t   # & g t ; \ P K < / K e y > < / D i a g r a m O b j e c t K e y > < D i a g r a m O b j e c t K e y > < K e y > R e l a t i o n s h i p s \ & l t ; T a b l e s \ T r a n s a c t i o n s \ C o l u m n s \ A c c o u n t   # & g t ; - & l t ; T a b l e s \ C O A \ C o l u m n s \ A c c o u n t   # & g t ; \ C r o s s F i l t e r < / K e y > < / D i a g r a m O b j e c t K e y > < D i a g r a m O b j e c t K e y > < K e y > R e l a t i o n s h i p s \ & l t ; T a b l e s \ T r a n s a c t i o n s \ C o l u m n s \ D a t e & g t ; - & l t ; T a b l e s \ C a l e n d a r \ C o l u m n s \ D a t e & g t ; < / K e y > < / D i a g r a m O b j e c t K e y > < D i a g r a m O b j e c t K e y > < K e y > R e l a t i o n s h i p s \ & l t ; T a b l e s \ T r a n s a c t i o n s \ C o l u m n s \ D a t e & g t ; - & l t ; T a b l e s \ C a l e n d a r \ C o l u m n s \ D a t e & g t ; \ F K < / K e y > < / D i a g r a m O b j e c t K e y > < D i a g r a m O b j e c t K e y > < K e y > R e l a t i o n s h i p s \ & l t ; T a b l e s \ T r a n s a c t i o n s \ C o l u m n s \ D a t e & g t ; - & l t ; T a b l e s \ C a l e n d a r \ C o l u m n s \ D a t e & g t ; \ P K < / K e y > < / D i a g r a m O b j e c t K e y > < D i a g r a m O b j e c t K e y > < K e y > R e l a t i o n s h i p s \ & l t ; T a b l e s \ T r a n s a c t i o n s \ C o l u m n s \ D a t e & g t ; - & l t ; T a b l e s \ C a l e n d a r \ C o l u m n s \ D a t e & g t ; \ C r o s s F i l t e r < / K e y > < / D i a g r a m O b j e c t K e y > < D i a g r a m O b j e c t K e y > < K e y > R e l a t i o n s h i p s \ & l t ; T a b l e s \ T r a n s a c t i o n s \ C o l u m n s \ C u s t o m e r   I D & g t ; - & l t ; T a b l e s \ C u s t o m e r s \ C o l u m n s \ C u s t o m e r   I D & g t ; < / K e y > < / D i a g r a m O b j e c t K e y > < D i a g r a m O b j e c t K e y > < K e y > R e l a t i o n s h i p s \ & l t ; T a b l e s \ T r a n s a c t i o n s \ C o l u m n s \ C u s t o m e r   I D & g t ; - & l t ; T a b l e s \ C u s t o m e r s \ C o l u m n s \ C u s t o m e r   I D & g t ; \ F K < / K e y > < / D i a g r a m O b j e c t K e y > < D i a g r a m O b j e c t K e y > < K e y > R e l a t i o n s h i p s \ & l t ; T a b l e s \ T r a n s a c t i o n s \ C o l u m n s \ C u s t o m e r   I D & g t ; - & l t ; T a b l e s \ C u s t o m e r s \ C o l u m n s \ C u s t o m e r   I D & g t ; \ P K < / K e y > < / D i a g r a m O b j e c t K e y > < D i a g r a m O b j e c t K e y > < K e y > R e l a t i o n s h i p s \ & l t ; T a b l e s \ T r a n s a c t i o n s \ C o l u m n s \ C u s t o m e r   I D & g t ; - & l t ; T a b l e s \ C u s t o m e r s \ C o l u m n s \ C u s t o m e r   I D & g t ; \ C r o s s F i l t e r < / K e y > < / D i a g r a m O b j e c t K e y > < D i a g r a m O b j e c t K e y > < K e y > R e l a t i o n s h i p s \ & l t ; T a b l e s \ B u d g e t s \ C o l u m n s \ A c c o u n t   # & g t ; - & l t ; T a b l e s \ C O A \ C o l u m n s \ A c c o u n t   # & g t ; < / K e y > < / D i a g r a m O b j e c t K e y > < D i a g r a m O b j e c t K e y > < K e y > R e l a t i o n s h i p s \ & l t ; T a b l e s \ B u d g e t s \ C o l u m n s \ A c c o u n t   # & g t ; - & l t ; T a b l e s \ C O A \ C o l u m n s \ A c c o u n t   # & g t ; \ F K < / K e y > < / D i a g r a m O b j e c t K e y > < D i a g r a m O b j e c t K e y > < K e y > R e l a t i o n s h i p s \ & l t ; T a b l e s \ B u d g e t s \ C o l u m n s \ A c c o u n t   # & g t ; - & l t ; T a b l e s \ C O A \ C o l u m n s \ A c c o u n t   # & g t ; \ P K < / K e y > < / D i a g r a m O b j e c t K e y > < D i a g r a m O b j e c t K e y > < K e y > R e l a t i o n s h i p s \ & l t ; T a b l e s \ B u d g e t s \ C o l u m n s \ A c c o u n t   # & g t ; - & l t ; T a b l e s \ C O A \ C o l u m n s \ A c c o u n t   # & g t ; \ C r o s s F i l t e r < / K e y > < / D i a g r a m O b j e c t K e y > < D i a g r a m O b j e c t K e y > < K e y > R e l a t i o n s h i p s \ & l t ; T a b l e s \ B u d g e t s \ C o l u m n s \ D a t e & g t ; - & l t ; T a b l e s \ C a l e n d a r \ C o l u m n s \ D a t e & g t ; < / K e y > < / D i a g r a m O b j e c t K e y > < D i a g r a m O b j e c t K e y > < K e y > R e l a t i o n s h i p s \ & l t ; T a b l e s \ B u d g e t s \ C o l u m n s \ D a t e & g t ; - & l t ; T a b l e s \ C a l e n d a r \ C o l u m n s \ D a t e & g t ; \ F K < / K e y > < / D i a g r a m O b j e c t K e y > < D i a g r a m O b j e c t K e y > < K e y > R e l a t i o n s h i p s \ & l t ; T a b l e s \ B u d g e t s \ C o l u m n s \ D a t e & g t ; - & l t ; T a b l e s \ C a l e n d a r \ C o l u m n s \ D a t e & g t ; \ P K < / K e y > < / D i a g r a m O b j e c t K e y > < D i a g r a m O b j e c t K e y > < K e y > R e l a t i o n s h i p s \ & l t ; T a b l e s \ B u d g e t s \ C o l u m n s \ D a t e & g t ; - & l t ; T a b l e s \ C a l e n d a r \ C o l u m n s \ D a t e & g t ; \ C r o s s F i l t e r < / K e y > < / D i a g r a m O b j e c t K e y > < / A l l K e y s > < S e l e c t e d K e y s > < D i a g r a m O b j e c t K e y > < K e y > T a b l e s \ _ H e l p e r s \ C o l u m n s \ M e a s u r e s < / K e y > < / D i a g r a m O b j e c t K e y > < / S e l e c t e d K e y s > < / M a i n t a i n e r > < V i e w S t a t e F a c t o r y T y p e > M i c r o s o f t . A n a l y s i s S e r v i c e s . C o m m o n . D i a g r a m D i s p l a y V i e w S t a t e F a c t o r y < / V i e w S t a t e F a c t o r y T y p e > < V i e w S t a t e s   x m l n s : a = " h t t p : / / s c h e m a s . m i c r o s o f t . c o m / 2 0 0 3 / 1 0 / S e r i a l i z a t i o n / A r r a y s " > < a : K e y V a l u e O f D i a g r a m O b j e c t K e y a n y T y p e z b w N T n L X > < a : K e y > < K e y > E R   D i a g r a m < / K e y > < / a : K e y > < a : V a l u e   i : t y p e = " D i a g r a m D i s p l a y D i a g r a m V i e w S t a t e " > < L a y e d O u t > t r u e < / L a y e d O u t > < Z o o m P e r c e n t > 1 5 0 < / Z o o m P e r c e n t > < / a : V a l u e > < / a : K e y V a l u e O f D i a g r a m O b j e c t K e y a n y T y p e z b w N T n L X > < a : K e y V a l u e O f D i a g r a m O b j e c t K e y a n y T y p e z b w N T n L X > < a : K e y > < K e y > A c t i o n s \ D e l e t e < / K e y > < / a : K e y > < a : V a l u e   i : t y p e = " D i a g r a m D i s p l a y V i e w S t a t e I D i a g r a m A c t i o n " / > < / a : K e y V a l u e O f D i a g r a m O b j e c t K e y a n y T y p e z b w N T n L X > < a : K e y V a l u e O f D i a g r a m O b j e c t K e y a n y T y p e z b w N T n L X > < a : K e y > < K e y > A c t i o n s \ D e l e t e   f r o m   m o d e l < / K e y > < / a : K e y > < a : V a l u e   i : t y p e = " D i a g r a m D i s p l a y V i e w S t a t e I D i a g r a m A c t i o n " / > < / a : K e y V a l u e O f D i a g r a m O b j e c t K e y a n y T y p e z b w N T n L X > < a : K e y V a l u e O f D i a g r a m O b j e c t K e y a n y T y p e z b w N T n L X > < a : K e y > < K e y > A c t i o n s \ S e l e c t < / K e y > < / a : K e y > < a : V a l u e   i : t y p e = " D i a g r a m D i s p l a y V i e w S t a t e I D i a g r a m A c t i o n " / > < / a : K e y V a l u e O f D i a g r a m O b j e c t K e y a n y T y p e z b w N T n L X > < a : K e y V a l u e O f D i a g r a m O b j e c t K e y a n y T y p e z b w N T n L X > < a : K e y > < K e y > A c t i o n s \ C r e a t e   R e l a t i o n s h i p < / K e y > < / a : K e y > < a : V a l u e   i : t y p e = " D i a g r a m D i s p l a y V i e w S t a t e I D i a g r a m A c t i o n " / > < / a : K e y V a l u e O f D i a g r a m O b j e c t K e y a n y T y p e z b w N T n L X > < a : K e y V a l u e O f D i a g r a m O b j e c t K e y a n y T y p e z b w N T n L X > < a : K e y > < K e y > A c t i o n s \ L a u n c h   C r e a t e   R e l a t i o n s h i p   D i a l o g < / K e y > < / a : K e y > < a : V a l u e   i : t y p e = " D i a g r a m D i s p l a y V i e w S t a t e I D i a g r a m A c t i o n " / > < / a : K e y V a l u e O f D i a g r a m O b j e c t K e y a n y T y p e z b w N T n L X > < a : K e y V a l u e O f D i a g r a m O b j e c t K e y a n y T y p e z b w N T n L X > < a : K e y > < K e y > A c t i o n s \ L a u n c h   E d i t   R e l a t i o n s h i p   D i a l o g < / K e y > < / a : K e y > < a : V a l u e   i : t y p e = " D i a g r a m D i s p l a y V i e w S t a t e I D i a g r a m A c t i o n " / > < / a : K e y V a l u e O f D i a g r a m O b j e c t K e y a n y T y p e z b w N T n L X > < a : K e y V a l u e O f D i a g r a m O b j e c t K e y a n y T y p e z b w N T n L X > < a : K e y > < K e y > A c t i o n s \ C r e a t e   H i e r a r c h y   w i t h   L e v e l s < / K e y > < / a : K e y > < a : V a l u e   i : t y p e = " D i a g r a m D i s p l a y V i e w S t a t e I D i a g r a m A c t i o n " / > < / a : K e y V a l u e O f D i a g r a m O b j e c t K e y a n y T y p e z b w N T n L X > < a : K e y V a l u e O f D i a g r a m O b j e c t K e y a n y T y p e z b w N T n L X > < a : K e y > < K e y > A c t i o n s \ C r e a t e   E m p t y   H i e r a r c h y < / K e y > < / a : K e y > < a : V a l u e   i : t y p e = " D i a g r a m D i s p l a y V i e w S t a t e I D i a g r a m A c t i o n " / > < / a : K e y V a l u e O f D i a g r a m O b j e c t K e y a n y T y p e z b w N T n L X > < a : K e y V a l u e O f D i a g r a m O b j e c t K e y a n y T y p e z b w N T n L X > < a : K e y > < K e y > A c t i o n s \ R e m o v e   f r o m   H i e r a r c h y < / K e y > < / a : K e y > < a : V a l u e   i : t y p e = " D i a g r a m D i s p l a y V i e w S t a t e I D i a g r a m A c t i o n " / > < / a : K e y V a l u e O f D i a g r a m O b j e c t K e y a n y T y p e z b w N T n L X > < a : K e y V a l u e O f D i a g r a m O b j e c t K e y a n y T y p e z b w N T n L X > < a : K e y > < K e y > A c t i o n s \ R e n a m e   N o d e < / K e y > < / a : K e y > < a : V a l u e   i : t y p e = " D i a g r a m D i s p l a y V i e w S t a t e I D i a g r a m A c t i o n " / > < / a : K e y V a l u e O f D i a g r a m O b j e c t K e y a n y T y p e z b w N T n L X > < a : K e y V a l u e O f D i a g r a m O b j e c t K e y a n y T y p e z b w N T n L X > < a : K e y > < K e y > A c t i o n s \ M o v e   N o d e < / K e y > < / a : K e y > < a : V a l u e   i : t y p e = " D i a g r a m D i s p l a y V i e w S t a t e I D i a g r a m A c t i o n " / > < / a : K e y V a l u e O f D i a g r a m O b j e c t K e y a n y T y p e z b w N T n L X > < a : K e y V a l u e O f D i a g r a m O b j e c t K e y a n y T y p e z b w N T n L X > < a : K e y > < K e y > A c t i o n s \ H i d e   t h e   e n t i t y < / K e y > < / a : K e y > < a : V a l u e   i : t y p e = " D i a g r a m D i s p l a y V i e w S t a t e I D i a g r a m A c t i o n " / > < / a : K e y V a l u e O f D i a g r a m O b j e c t K e y a n y T y p e z b w N T n L X > < a : K e y V a l u e O f D i a g r a m O b j e c t K e y a n y T y p e z b w N T n L X > < a : K e y > < K e y > A c t i o n s \ U n h i d e   t h e   e n t i t y < / K e y > < / a : K e y > < a : V a l u e   i : t y p e = " D i a g r a m D i s p l a y V i e w S t a t e I D i a g r a m A c t i o n " / > < / a : K e y V a l u e O f D i a g r a m O b j e c t K e y a n y T y p e z b w N T n L X > < a : K e y V a l u e O f D i a g r a m O b j e c t K e y a n y T y p e z b w N T n L X > < a : K e y > < K e y > A c t i o n s \ G o T o < / K e y > < / a : K e y > < a : V a l u e   i : t y p e = " D i a g r a m D i s p l a y V i e w S t a t e I D i a g r a m A c t i o n " / > < / a : K e y V a l u e O f D i a g r a m O b j e c t K e y a n y T y p e z b w N T n L X > < a : K e y V a l u e O f D i a g r a m O b j e c t K e y a n y T y p e z b w N T n L X > < a : K e y > < K e y > A c t i o n s \ M o v e   U p < / K e y > < / a : K e y > < a : V a l u e   i : t y p e = " D i a g r a m D i s p l a y V i e w S t a t e I D i a g r a m A c t i o n " / > < / a : K e y V a l u e O f D i a g r a m O b j e c t K e y a n y T y p e z b w N T n L X > < a : K e y V a l u e O f D i a g r a m O b j e c t K e y a n y T y p e z b w N T n L X > < a : K e y > < K e y > A c t i o n s \ M o v e   D o w n < / K e y > < / a : K e y > < a : V a l u e   i : t y p e = " D i a g r a m D i s p l a y V i e w S t a t e I D i a g r a m A c t i o n " / > < / a : K e y V a l u e O f D i a g r a m O b j e c t K e y a n y T y p e z b w N T n L X > < a : K e y V a l u e O f D i a g r a m O b j e c t K e y a n y T y p e z b w N T n L X > < a : K e y > < K e y > A c t i o n s \ M a r k   R e l a t i o n s h i p   a s   A c t i v e < / K e y > < / a : K e y > < a : V a l u e   i : t y p e = " D i a g r a m D i s p l a y V i e w S t a t e I D i a g r a m A c t i o n " / > < / a : K e y V a l u e O f D i a g r a m O b j e c t K e y a n y T y p e z b w N T n L X > < a : K e y V a l u e O f D i a g r a m O b j e c t K e y a n y T y p e z b w N T n L X > < a : K e y > < K e y > A c t i o n s \ M a r k   R e l a t i o n s h i p   a s   I n a c t i v e < / K e y > < / a : K e y > < a : V a l u e   i : t y p e = " D i a g r a m D i s p l a y V i e w S t a t e I D i a g r a m A c t i o n " / > < / a : K e y V a l u e O f D i a g r a m O b j e c t K e y a n y T y p e z b w N T n L X > < a : K e y V a l u e O f D i a g r a m O b j e c t K e y a n y T y p e z b w N T n L X > < a : K e y > < K e y > A c t i o n s \ R e l a t i o n s h i p   C r o s s   F i l t e r   D i r e c t i o n   S i n g l e < / K e y > < / a : K e y > < a : V a l u e   i : t y p e = " D i a g r a m D i s p l a y V i e w S t a t e I D i a g r a m A c t i o n " / > < / a : K e y V a l u e O f D i a g r a m O b j e c t K e y a n y T y p e z b w N T n L X > < a : K e y V a l u e O f D i a g r a m O b j e c t K e y a n y T y p e z b w N T n L X > < a : K e y > < K e y > A c t i o n s \ R e l a t i o n s h i p   C r o s s   F i l t e r   D i r e c t i o n   B o t h < / K e y > < / a : K e y > < a : V a l u e   i : t y p e = " D i a g r a m D i s p l a y V i e w S t a t e I D i a g r a m A c t i o n " / > < / a : K e y V a l u e O f D i a g r a m O b j e c t K e y a n y T y p e z b w N T n L X > < a : K e y V a l u e O f D i a g r a m O b j e c t K e y a n y T y p e z b w N T n L X > < a : K e y > < K e y > A c t i o n s \ R e l a t i o n s h i p   E n d   P o i n t   M u l t i p l i c i t y   O n e < / K e y > < / a : K e y > < a : V a l u e   i : t y p e = " D i a g r a m D i s p l a y V i e w S t a t e I D i a g r a m A c t i o n " / > < / a : K e y V a l u e O f D i a g r a m O b j e c t K e y a n y T y p e z b w N T n L X > < a : K e y V a l u e O f D i a g r a m O b j e c t K e y a n y T y p e z b w N T n L X > < a : K e y > < K e y > A c t i o n s \ R e l a t i o n s h i p   E n d   P o i n t   M u l t i p l i c i t y   M a n y < / K e y > < / a : K e y > < a : V a l u e   i : t y p e = " D i a g r a m D i s p l a y V i e w S t a t e I D i a g r a m A c t i o n " / > < / a : K e y V a l u e O f D i a g r a m O b j e c t K e y a n y T y p e z b w N T n L X > < a : K e y V a l u e O f D i a g r a m O b j e c t K e y a n y T y p e z b w N T n L X > < a : K e y > < K e y > T a g G r o u p s \ N o d e   T y p e s < / K e y > < / a : K e y > < a : V a l u e   i : t y p e = " D i a g r a m D i s p l a y V i e w S t a t e I D i a g r a m T a g G r o u p " / > < / a : K e y V a l u e O f D i a g r a m O b j e c t K e y a n y T y p e z b w N T n L X > < a : K e y V a l u e O f D i a g r a m O b j e c t K e y a n y T y p e z b w N T n L X > < a : K e y > < K e y > T a g G r o u p s \ A d d i t i o n a l   I n f o   T y p e s < / K e y > < / a : K e y > < a : V a l u e   i : t y p e = " D i a g r a m D i s p l a y V i e w S t a t e I D i a g r a m T a g G r o u p " / > < / a : K e y V a l u e O f D i a g r a m O b j e c t K e y a n y T y p e z b w N T n L X > < a : K e y V a l u e O f D i a g r a m O b j e c t K e y a n y T y p e z b w N T n L X > < a : K e y > < K e y > T a g G r o u p s \ C a l c u l a t e d   C o l u m n s < / K e y > < / a : K e y > < a : V a l u e   i : t y p e = " D i a g r a m D i s p l a y V i e w S t a t e I D i a g r a m T a g G r o u p " / > < / a : K e y V a l u e O f D i a g r a m O b j e c t K e y a n y T y p e z b w N T n L X > < a : K e y V a l u e O f D i a g r a m O b j e c t K e y a n y T y p e z b w N T n L X > < a : K e y > < K e y > T a g G r o u p s \ W a r n i n g s < / K e y > < / a : K e y > < a : V a l u e   i : t y p e = " D i a g r a m D i s p l a y V i e w S t a t e I D i a g r a m T a g G r o u p " / > < / a : K e y V a l u e O f D i a g r a m O b j e c t K e y a n y T y p e z b w N T n L X > < a : K e y V a l u e O f D i a g r a m O b j e c t K e y a n y T y p e z b w N T n L X > < a : K e y > < K e y > T a g G r o u p s \ H i g h l i g h t   R e a s o n s < / K e y > < / a : K e y > < a : V a l u e   i : t y p e = " D i a g r a m D i s p l a y V i e w S t a t e I D i a g r a m T a g G r o u p " / > < / a : K e y V a l u e O f D i a g r a m O b j e c t K e y a n y T y p e z b w N T n L X > < a : K e y V a l u e O f D i a g r a m O b j e c t K e y a n y T y p e z b w N T n L X > < a : K e y > < K e y > T a g G r o u p s \ S t a t e < / K e y > < / a : K e y > < a : V a l u e   i : t y p e = " D i a g r a m D i s p l a y V i e w S t a t e I D i a g r a m T a g G r o u p " / > < / a : K e y V a l u e O f D i a g r a m O b j e c t K e y a n y T y p e z b w N T n L X > < a : K e y V a l u e O f D i a g r a m O b j e c t K e y a n y T y p e z b w N T n L X > < a : K e y > < K e y > T a g G r o u p s \ L i n k   R o l e s < / K e y > < / a : K e y > < a : V a l u e   i : t y p e = " D i a g r a m D i s p l a y V i e w S t a t e I D i a g r a m T a g G r o u p " / > < / a : K e y V a l u e O f D i a g r a m O b j e c t K e y a n y T y p e z b w N T n L X > < a : K e y V a l u e O f D i a g r a m O b j e c t K e y a n y T y p e z b w N T n L X > < a : K e y > < K e y > T a g G r o u p s \ L i n k   T y p e s < / K e y > < / a : K e y > < a : V a l u e   i : t y p e = " D i a g r a m D i s p l a y V i e w S t a t e I D i a g r a m T a g G r o u p " / > < / a : K e y V a l u e O f D i a g r a m O b j e c t K e y a n y T y p e z b w N T n L X > < a : K e y V a l u e O f D i a g r a m O b j e c t K e y a n y T y p e z b w N T n L X > < a : K e y > < K e y > T a g G r o u p s \ L i n k   S t a t e s < / K e y > < / a : K e y > < a : V a l u e   i : t y p e = " D i a g r a m D i s p l a y V i e w S t a t e I D i a g r a m T a g G r o u p " / > < / a : K e y V a l u e O f D i a g r a m O b j e c t K e y a n y T y p e z b w N T n L X > < a : K e y V a l u e O f D i a g r a m O b j e c t K e y a n y T y p e z b w N T n L X > < a : K e y > < K e y > D i a g r a m \ T a g G r o u p s \ D e l e t i o n   I m p a c t s < / K e y > < / a : K e y > < a : V a l u e   i : t y p e = " D i a g r a m D i s p l a y V i e w S t a t e I D i a g r a m T a g G r o u p " / > < / a : K e y V a l u e O f D i a g r a m O b j e c t K e y a n y T y p e z b w N T n L X > < a : K e y V a l u e O f D i a g r a m O b j e c t K e y a n y T y p e z b w N T n L X > < a : K e y > < K e y > T a g G r o u p s \ H i e r a r c h y   I d e n t i f i e r s < / K e y > < / a : K e y > < a : V a l u e   i : t y p e = " D i a g r a m D i s p l a y V i e w S t a t e I D i a g r a m T a g G r o u p " / > < / a : K e y V a l u e O f D i a g r a m O b j e c t K e y a n y T y p e z b w N T n L X > < a : K e y V a l u e O f D i a g r a m O b j e c t K e y a n y T y p e z b w N T n L X > < a : K e y > < K e y > T a g G r o u p s \ T a b l e   I d e n t i f i e r s < / K e y > < / a : K e y > < a : V a l u e   i : t y p e = " D i a g r a m D i s p l a y V i e w S t a t e I D i a g r a m T a g G r o u p " / > < / a : K e y V a l u e O f D i a g r a m O b j e c t K e y a n y T y p e z b w N T n L X > < a : K e y V a l u e O f D i a g r a m O b j e c t K e y a n y T y p e z b w N T n L X > < a : K e y > < K e y > T a g G r o u p s \ A c t i o n   D e s c r i p t o r s < / K e y > < / a : K e y > < a : V a l u e   i : t y p e = " D i a g r a m D i s p l a y V i e w S t a t e I D i a g r a m T a g G r o u p " / > < / a : K e y V a l u e O f D i a g r a m O b j e c t K e y a n y T y p e z b w N T n L X > < a : K e y V a l u e O f D i a g r a m O b j e c t K e y a n y T y p e z b w N T n L X > < a : K e y > < K e y > T a g G r o u p s \ H i n t   T e x t s < / K e y > < / a : K e y > < a : V a l u e   i : t y p e = " D i a g r a m D i s p l a y V i e w S t a t e I D i a g r a m T a g G r o u p " / > < / a : K e y V a l u e O f D i a g r a m O b j e c t K e y a n y T y p e z b w N T n L X > < a : K e y V a l u e O f D i a g r a m O b j e c t K e y a n y T y p e z b w N T n L X > < a : K e y > < K e y > S t a t i c   T a g s \ T a b l e < / K e y > < / a : K e y > < a : V a l u e   i : t y p e = " D i a g r a m D i s p l a y T a g V i e w S t a t e " > < I s N o t F i l t e r e d O u t > t r u e < / I s N o t F i l t e r e d O u t > < / a : V a l u e > < / a : K e y V a l u e O f D i a g r a m O b j e c t K e y a n y T y p e z b w N T n L X > < a : K e y V a l u e O f D i a g r a m O b j e c t K e y a n y T y p e z b w N T n L X > < a : K e y > < K e y > S t a t i c   T a g s \ C o l u m n < / K e y > < / a : K e y > < a : V a l u e   i : t y p e = " D i a g r a m D i s p l a y T a g V i e w S t a t e " > < I s N o t F i l t e r e d O u t > t r u e < / I s N o t F i l t e r e d O u t > < / a : V a l u e > < / a : K e y V a l u e O f D i a g r a m O b j e c t K e y a n y T y p e z b w N T n L X > < a : K e y V a l u e O f D i a g r a m O b j e c t K e y a n y T y p e z b w N T n L X > < a : K e y > < K e y > S t a t i c   T a g s \ M e a s u r e < / K e y > < / a : K e y > < a : V a l u e   i : t y p e = " D i a g r a m D i s p l a y T a g V i e w S t a t e " > < I s N o t F i l t e r e d O u t > t r u e < / I s N o t F i l t e r e d O u t > < / a : V a l u e > < / a : K e y V a l u e O f D i a g r a m O b j e c t K e y a n y T y p e z b w N T n L X > < a : K e y V a l u e O f D i a g r a m O b j e c t K e y a n y T y p e z b w N T n L X > < a : K e y > < K e y > S t a t i c   T a g s \ H i e r a r c h y < / K e y > < / a : K e y > < a : V a l u e   i : t y p e = " D i a g r a m D i s p l a y T a g V i e w S t a t e " > < I s N o t F i l t e r e d O u t > t r u e < / I s N o t F i l t e r e d O u t > < / a : V a l u e > < / a : K e y V a l u e O f D i a g r a m O b j e c t K e y a n y T y p e z b w N T n L X > < a : K e y V a l u e O f D i a g r a m O b j e c t K e y a n y T y p e z b w N T n L X > < a : K e y > < K e y > S t a t i c   T a g s \ H i e r a r c h y L e v e l < / K e y > < / a : K e y > < a : V a l u e   i : t y p e = " D i a g r a m D i s p l a y T a g V i e w S t a t e " > < I s N o t F i l t e r e d O u t > t r u e < / I s N o t F i l t e r e d O u t > < / a : V a l u e > < / a : K e y V a l u e O f D i a g r a m O b j e c t K e y a n y T y p e z b w N T n L X > < a : K e y V a l u e O f D i a g r a m O b j e c t K e y a n y T y p e z b w N T n L X > < a : K e y > < K e y > S t a t i c   T a g s \ K P I < / K e y > < / a : K e y > < a : V a l u e   i : t y p e = " D i a g r a m D i s p l a y T a g V i e w S t a t e " > < I s N o t F i l t e r e d O u t > t r u e < / I s N o t F i l t e r e d O u t > < / a : V a l u e > < / a : K e y V a l u e O f D i a g r a m O b j e c t K e y a n y T y p e z b w N T n L X > < a : K e y V a l u e O f D i a g r a m O b j e c t K e y a n y T y p e z b w N T n L X > < a : K e y > < K e y > S t a t i c   T a g s \ A d d i t i o n a l   I n f o   f o r   S o u r c e   C o l u m n < / K e y > < / a : K e y > < a : V a l u e   i : t y p e = " D i a g r a m D i s p l a y T a g V i e w S t a t e " > < I s N o t F i l t e r e d O u t > t r u e < / I s N o t F i l t e r e d O u t > < / a : V a l u e > < / a : K e y V a l u e O f D i a g r a m O b j e c t K e y a n y T y p e z b w N T n L X > < a : K e y V a l u e O f D i a g r a m O b j e c t K e y a n y T y p e z b w N T n L X > < a : K e y > < K e y > S t a t i c   T a g s \ C a l c u l a t e d   C o l u m n < / K e y > < / a : K e y > < a : V a l u e   i : t y p e = " D i a g r a m D i s p l a y T a g V i e w S t a t e " > < I s N o t F i l t e r e d O u t > t r u e < / I s N o t F i l t e r e d O u t > < / a : V a l u e > < / a : K e y V a l u e O f D i a g r a m O b j e c t K e y a n y T y p e z b w N T n L X > < a : K e y V a l u e O f D i a g r a m O b j e c t K e y a n y T y p e z b w N T n L X > < a : K e y > < K e y > S t a t i c   T a g s \ E r r o r < / K e y > < / a : K e y > < a : V a l u e   i : t y p e = " D i a g r a m D i s p l a y T a g V i e w S t a t e " > < I s N o t F i l t e r e d O u t > t r u e < / I s N o t F i l t e r e d O u t > < / a : V a l u e > < / a : K e y V a l u e O f D i a g r a m O b j e c t K e y a n y T y p e z b w N T n L X > < a : K e y V a l u e O f D i a g r a m O b j e c t K e y a n y T y p e z b w N T n L X > < a : K e y > < K e y > S t a t i c   T a g s \ N o t C a l c u l a t e d < / K e y > < / a : K e y > < a : V a l u e   i : t y p e = " D i a g r a m D i s p l a y T a g V i e w S t a t e " > < I s N o t F i l t e r e d O u t > t r u e < / I s N o t F i l t e r e d O u t > < / a : V a l u e > < / a : K e y V a l u e O f D i a g r a m O b j e c t K e y a n y T y p e z b w N T n L X > < a : K e y V a l u e O f D i a g r a m O b j e c t K e y a n y T y p e z b w N T n L X > < a : K e y > < K e y > S t a t i c   T a g s \ I s   I m p l i c i t   M e a s u r e < / K e y > < / a : K e y > < a : V a l u e   i : t y p e = " D i a g r a m D i s p l a y T a g V i e w S t a t e " > < I s N o t F i l t e r e d O u t > t r u e < / I s N o t F i l t e r e d O u t > < / a : V a l u e > < / a : K e y V a l u e O f D i a g r a m O b j e c t K e y a n y T y p e z b w N T n L X > < a : K e y V a l u e O f D i a g r a m O b j e c t K e y a n y T y p e z b w N T n L X > < a : K e y > < K e y > S t a t i c   T a g s \ R e l a t e d < / K e y > < / a : K e y > < a : V a l u e   i : t y p e = " D i a g r a m D i s p l a y T a g V i e w S t a t e " > < I s N o t F i l t e r e d O u t > t r u e < / I s N o t F i l t e r e d O u t > < / a : V a l u e > < / a : K e y V a l u e O f D i a g r a m O b j e c t K e y a n y T y p e z b w N T n L X > < a : K e y V a l u e O f D i a g r a m O b j e c t K e y a n y T y p e z b w N T n L X > < a : K e y > < K e y > S t a t i c   T a g s \ D e l e t i n g < / K e y > < / a : K e y > < a : V a l u e   i : t y p e = " D i a g r a m D i s p l a y T a g V i e w S t a t e " > < I s N o t F i l t e r e d O u t > t r u e < / I s N o t F i l t e r e d O u t > < / a : V a l u e > < / a : K e y V a l u e O f D i a g r a m O b j e c t K e y a n y T y p e z b w N T n L X > < a : K e y V a l u e O f D i a g r a m O b j e c t K e y a n y T y p e z b w N T n L X > < a : K e y > < K e y > S t a t i c   T a g s \ C r e a t i n g   V a l i d   R e l a t i o n s h i p < / K e y > < / a : K e y > < a : V a l u e   i : t y p e = " D i a g r a m D i s p l a y T a g V i e w S t a t e " > < I s N o t F i l t e r e d O u t > t r u e < / I s N o t F i l t e r e d O u t > < / a : V a l u e > < / a : K e y V a l u e O f D i a g r a m O b j e c t K e y a n y T y p e z b w N T n L X > < a : K e y V a l u e O f D i a g r a m O b j e c t K e y a n y T y p e z b w N T n L X > < a : K e y > < K e y > S t a t i c   T a g s \ H i d d e n < / K e y > < / a : K e y > < a : V a l u e   i : t y p e = " D i a g r a m D i s p l a y T a g V i e w S t a t e " > < I s N o t F i l t e r e d O u t > t r u e < / I s N o t F i l t e r e d O u t > < / a : V a l u e > < / a : K e y V a l u e O f D i a g r a m O b j e c t K e y a n y T y p e z b w N T n L X > < a : K e y V a l u e O f D i a g r a m O b j e c t K e y a n y T y p e z b w N T n L X > < a : K e y > < K e y > S t a t i c   T a g s \ L i n k e d   T a b l e   C o l u m n < / K e y > < / a : K e y > < a : V a l u e   i : t y p e = " D i a g r a m D i s p l a y T a g V i e w S t a t e " > < I s N o t F i l t e r e d O u t > t r u e < / I s N o t F i l t e r e d O u t > < / a : V a l u e > < / a : K e y V a l u e O f D i a g r a m O b j e c t K e y a n y T y p e z b w N T n L X > < a : K e y V a l u e O f D i a g r a m O b j e c t K e y a n y T y p e z b w N T n L X > < a : K e y > < K e y > S t a t i c   T a g s \ I s   r e a d o n l y < / K e y > < / a : K e y > < a : V a l u e   i : t y p e = " D i a g r a m D i s p l a y T a g V i e w S t a t e " > < I s N o t F i l t e r e d O u t > t r u e < / I s N o t F i l t e r e d O u t > < / a : V a l u e > < / a : K e y V a l u e O f D i a g r a m O b j e c t K e y a n y T y p e z b w N T n L X > < a : K e y V a l u e O f D i a g r a m O b j e c t K e y a n y T y p e z b w N T n L X > < a : K e y > < K e y > S t a t i c   T a g s \ F K < / K e y > < / a : K e y > < a : V a l u e   i : t y p e = " D i a g r a m D i s p l a y T a g V i e w S t a t e " > < I s N o t F i l t e r e d O u t > t r u e < / I s N o t F i l t e r e d O u t > < / a : V a l u e > < / a : K e y V a l u e O f D i a g r a m O b j e c t K e y a n y T y p e z b w N T n L X > < a : K e y V a l u e O f D i a g r a m O b j e c t K e y a n y T y p e z b w N T n L X > < a : K e y > < K e y > S t a t i c   T a g s \ P K < / K e y > < / a : K e y > < a : V a l u e   i : t y p e = " D i a g r a m D i s p l a y T a g V i e w S t a t e " > < I s N o t F i l t e r e d O u t > t r u e < / I s N o t F i l t e r e d O u t > < / a : V a l u e > < / a : K e y V a l u e O f D i a g r a m O b j e c t K e y a n y T y p e z b w N T n L X > < a : K e y V a l u e O f D i a g r a m O b j e c t K e y a n y T y p e z b w N T n L X > < a : K e y > < K e y > S t a t i c   T a g s \ R e l a t i o n s h i p < / K e y > < / a : K e y > < a : V a l u e   i : t y p e = " D i a g r a m D i s p l a y T a g V i e w S t a t e " > < I s N o t F i l t e r e d O u t > t r u e < / I s N o t F i l t e r e d O u t > < / a : V a l u e > < / a : K e y V a l u e O f D i a g r a m O b j e c t K e y a n y T y p e z b w N T n L X > < a : K e y V a l u e O f D i a g r a m O b j e c t K e y a n y T y p e z b w N T n L X > < a : K e y > < K e y > S t a t i c   T a g s \ A c t i v e < / K e y > < / a : K e y > < a : V a l u e   i : t y p e = " D i a g r a m D i s p l a y T a g V i e w S t a t e " > < I s N o t F i l t e r e d O u t > t r u e < / I s N o t F i l t e r e d O u t > < / a : V a l u e > < / a : K e y V a l u e O f D i a g r a m O b j e c t K e y a n y T y p e z b w N T n L X > < a : K e y V a l u e O f D i a g r a m O b j e c t K e y a n y T y p e z b w N T n L X > < a : K e y > < K e y > S t a t i c   T a g s \ I n a c t i v e < / K e y > < / a : K e y > < a : V a l u e   i : t y p e = " D i a g r a m D i s p l a y T a g V i e w S t a t e " > < I s N o t F i l t e r e d O u t > t r u e < / I s N o t F i l t e r e d O u t > < / a : V a l u e > < / a : K e y V a l u e O f D i a g r a m O b j e c t K e y a n y T y p e z b w N T n L X > < a : K e y V a l u e O f D i a g r a m O b j e c t K e y a n y T y p e z b w N T n L X > < a : K e y > < K e y > S t a t i c   T a g s \ P r e v i e w   A c t i v e < / K e y > < / a : K e y > < a : V a l u e   i : t y p e = " D i a g r a m D i s p l a y T a g V i e w S t a t e " > < I s N o t F i l t e r e d O u t > t r u e < / I s N o t F i l t e r e d O u t > < / a : V a l u e > < / a : K e y V a l u e O f D i a g r a m O b j e c t K e y a n y T y p e z b w N T n L X > < a : K e y V a l u e O f D i a g r a m O b j e c t K e y a n y T y p e z b w N T n L X > < a : K e y > < K e y > S t a t i c   T a g s \ P r e v i e w   I n a c t i v e < / K e y > < / a : K e y > < a : V a l u e   i : t y p e = " D i a g r a m D i s p l a y T a g V i e w S t a t e " > < I s N o t F i l t e r e d O u t > t r u e < / I s N o t F i l t e r e d O u t > < / a : V a l u e > < / a : K e y V a l u e O f D i a g r a m O b j e c t K e y a n y T y p e z b w N T n L X > < a : K e y V a l u e O f D i a g r a m O b j e c t K e y a n y T y p e z b w N T n L X > < a : K e y > < K e y > S t a t i c   T a g s \ C r o s s F i l t e r D i r e c t i o n < / K e y > < / a : K e y > < a : V a l u e   i : t y p e = " D i a g r a m D i s p l a y T a g V i e w S t a t e " > < I s N o t F i l t e r e d O u t > t r u e < / I s N o t F i l t e r e d O u t > < / a : V a l u e > < / a : K e y V a l u e O f D i a g r a m O b j e c t K e y a n y T y p e z b w N T n L X > < a : K e y V a l u e O f D i a g r a m O b j e c t K e y a n y T y p e z b w N T n L X > < a : K e y > < K e y > S t a t i c   T a g s \ C r o s s F i l t e r D i r e c t i o n S i n g l e < / K e y > < / a : K e y > < a : V a l u e   i : t y p e = " D i a g r a m D i s p l a y T a g V i e w S t a t e " > < I s N o t F i l t e r e d O u t > t r u e < / I s N o t F i l t e r e d O u t > < / a : V a l u e > < / a : K e y V a l u e O f D i a g r a m O b j e c t K e y a n y T y p e z b w N T n L X > < a : K e y V a l u e O f D i a g r a m O b j e c t K e y a n y T y p e z b w N T n L X > < a : K e y > < K e y > S t a t i c   T a g s \ C r o s s F i l t e r D i r e c t i o n B o t h < / K e y > < / a : K e y > < a : V a l u e   i : t y p e = " D i a g r a m D i s p l a y T a g V i e w S t a t e " > < I s N o t F i l t e r e d O u t > t r u e < / I s N o t F i l t e r e d O u t > < / a : V a l u e > < / a : K e y V a l u e O f D i a g r a m O b j e c t K e y a n y T y p e z b w N T n L X > < a : K e y V a l u e O f D i a g r a m O b j e c t K e y a n y T y p e z b w N T n L X > < a : K e y > < K e y > S t a t i c   T a g s \ E n d P o i n t M u l t i p l i c i t y O n e < / K e y > < / a : K e y > < a : V a l u e   i : t y p e = " D i a g r a m D i s p l a y T a g V i e w S t a t e " > < I s N o t F i l t e r e d O u t > t r u e < / I s N o t F i l t e r e d O u t > < / a : V a l u e > < / a : K e y V a l u e O f D i a g r a m O b j e c t K e y a n y T y p e z b w N T n L X > < a : K e y V a l u e O f D i a g r a m O b j e c t K e y a n y T y p e z b w N T n L X > < a : K e y > < K e y > S t a t i c   T a g s \ E n d P o i n t M u l t i p l i c i t y M a n y < / K e y > < / a : K e y > < a : V a l u e   i : t y p e = " D i a g r a m D i s p l a y T a g V i e w S t a t e " > < I s N o t F i l t e r e d O u t > t r u e < / I s N o t F i l t e r e d O u t > < / a : V a l u e > < / a : K e y V a l u e O f D i a g r a m O b j e c t K e y a n y T y p e z b w N T n L X > < a : K e y V a l u e O f D i a g r a m O b j e c t K e y a n y T y p e z b w N T n L X > < a : K e y > < K e y > D i a g r a m \ T a g G r o u p s \ H i g h l i g h t   R e a s o n s \ T a g s \ H a r d   D e l e t i o n   I m p a c t < / K e y > < / a : K e y > < a : V a l u e   i : t y p e = " D i a g r a m D i s p l a y T a g V i e w S t a t e " > < I s N o t F i l t e r e d O u t > t r u e < / I s N o t F i l t e r e d O u t > < / a : V a l u e > < / a : K e y V a l u e O f D i a g r a m O b j e c t K e y a n y T y p e z b w N T n L X > < a : K e y V a l u e O f D i a g r a m O b j e c t K e y a n y T y p e z b w N T n L X > < a : K e y > < K e y > D i a g r a m \ T a g G r o u p s \ H i g h l i g h t   R e a s o n s \ T a g s \ M i n i m u m   D e l e t i o n   I m p a c t < / K e y > < / a : K e y > < a : V a l u e   i : t y p e = " D i a g r a m D i s p l a y T a g V i e w S t a t e " > < I s N o t F i l t e r e d O u t > t r u e < / I s N o t F i l t e r e d O u t > < / a : V a l u e > < / a : K e y V a l u e O f D i a g r a m O b j e c t K e y a n y T y p e z b w N T n L X > < a : K e y V a l u e O f D i a g r a m O b j e c t K e y a n y T y p e z b w N T n L X > < a : K e y > < K e y > S t a t i c   T a g s \ C a n   b e   p a r t   o f   r e l a t i o n s h i p < / K e y > < / a : K e y > < a : V a l u e   i : t y p e = " D i a g r a m D i s p l a y T a g V i e w S t a t e " > < I s N o t F i l t e r e d O u t > t r u e < / I s N o t F i l t e r e d O u t > < / a : V a l u e > < / a : K e y V a l u e O f D i a g r a m O b j e c t K e y a n y T y p e z b w N T n L X > < a : K e y V a l u e O f D i a g r a m O b j e c t K e y a n y T y p e z b w N T n L X > < a : K e y > < K e y > S t a t i c   T a g s \ H i n t   T e x t < / K e y > < / a : K e y > < a : V a l u e   i : t y p e = " D i a g r a m D i s p l a y T a g V i e w S t a t e " > < I s N o t F i l t e r e d O u t > t r u e < / I s N o t F i l t e r e d O u t > < / a : V a l u e > < / a : K e y V a l u e O f D i a g r a m O b j e c t K e y a n y T y p e z b w N T n L X > < a : K e y V a l u e O f D i a g r a m O b j e c t K e y a n y T y p e z b w N T n L X > < a : K e y > < K e y > D y n a m i c   T a g s \ T a b l e s \ & l t ; T a b l e s \ C O A & g t ; < / K e y > < / a : K e y > < a : V a l u e   i : t y p e = " D i a g r a m D i s p l a y T a g V i e w S t a t e " > < I s N o t F i l t e r e d O u t > t r u e < / I s N o t F i l t e r e d O u t > < / a : V a l u e > < / a : K e y V a l u e O f D i a g r a m O b j e c t K e y a n y T y p e z b w N T n L X > < a : K e y V a l u e O f D i a g r a m O b j e c t K e y a n y T y p e z b w N T n L X > < a : K e y > < K e y > D y n a m i c   T a g s \ T a b l e s \ & l t ; T a b l e s \ S C F & g t ; < / K e y > < / a : K e y > < a : V a l u e   i : t y p e = " D i a g r a m D i s p l a y T a g V i e w S t a t e " > < I s N o t F i l t e r e d O u t > t r u e < / I s N o t F i l t e r e d O u t > < / a : V a l u e > < / a : K e y V a l u e O f D i a g r a m O b j e c t K e y a n y T y p e z b w N T n L X > < a : K e y V a l u e O f D i a g r a m O b j e c t K e y a n y T y p e z b w N T n L X > < a : K e y > < K e y > D y n a m i c   T a g s \ T a b l e s \ & l t ; T a b l e s \ G L D i s p l a y & g t ; < / K e y > < / a : K e y > < a : V a l u e   i : t y p e = " D i a g r a m D i s p l a y T a g V i e w S t a t e " > < I s N o t F i l t e r e d O u t > t r u e < / I s N o t F i l t e r e d O u t > < / a : V a l u e > < / a : K e y V a l u e O f D i a g r a m O b j e c t K e y a n y T y p e z b w N T n L X > < a : K e y V a l u e O f D i a g r a m O b j e c t K e y a n y T y p e z b w N T n L X > < a : K e y > < K e y > D y n a m i c   T a g s \ T a b l e s \ & l t ; T a b l e s \ T r a n s a c t i o n s & g t ; < / K e y > < / a : K e y > < a : V a l u e   i : t y p e = " D i a g r a m D i s p l a y T a g V i e w S t a t e " > < I s N o t F i l t e r e d O u t > t r u e < / I s N o t F i l t e r e d O u t > < / a : V a l u e > < / a : K e y V a l u e O f D i a g r a m O b j e c t K e y a n y T y p e z b w N T n L X > < a : K e y V a l u e O f D i a g r a m O b j e c t K e y a n y T y p e z b w N T n L X > < a : K e y > < K e y > D y n a m i c   T a g s \ T a b l e s \ & l t ; T a b l e s \ B u d g e t s & g t ; < / K e y > < / a : K e y > < a : V a l u e   i : t y p e = " D i a g r a m D i s p l a y T a g V i e w S t a t e " > < I s N o t F i l t e r e d O u t > t r u e < / I s N o t F i l t e r e d O u t > < / a : V a l u e > < / a : K e y V a l u e O f D i a g r a m O b j e c t K e y a n y T y p e z b w N T n L X > < a : K e y V a l u e O f D i a g r a m O b j e c t K e y a n y T y p e z b w N T n L X > < a : K e y > < K e y > D y n a m i c   T a g s \ T a b l e s \ & l t ; T a b l e s \ C u s t o m e r s & g t ; < / K e y > < / a : K e y > < a : V a l u e   i : t y p e = " D i a g r a m D i s p l a y T a g V i e w S t a t e " > < I s N o t F i l t e r e d O u t > t r u e < / I s N o t F i l t e r e d O u t > < / a : V a l u e > < / a : K e y V a l u e O f D i a g r a m O b j e c t K e y a n y T y p e z b w N T n L X > < a : K e y V a l u e O f D i a g r a m O b j e c t K e y a n y T y p e z b w N T n L X > < a : K e y > < K e y > D y n a m i c   T a g s \ T a b l e s \ & l t ; T a b l e s \ J E D e t a i l & g t ; < / K e y > < / a : K e y > < a : V a l u e   i : t y p e = " D i a g r a m D i s p l a y T a g V i e w S t a t e " > < I s N o t F i l t e r e d O u t > t r u e < / I s N o t F i l t e r e d O u t > < / a : V a l u e > < / a : K e y V a l u e O f D i a g r a m O b j e c t K e y a n y T y p e z b w N T n L X > < a : K e y V a l u e O f D i a g r a m O b j e c t K e y a n y T y p e z b w N T n L X > < a : K e y > < K e y > D y n a m i c   T a g s \ T a b l e s \ & l t ; T a b l e s \ C a l e n d a r & g t ; < / K e y > < / a : K e y > < a : V a l u e   i : t y p e = " D i a g r a m D i s p l a y T a g V i e w S t a t e " > < I s N o t F i l t e r e d O u t > t r u e < / I s N o t F i l t e r e d O u t > < / a : V a l u e > < / a : K e y V a l u e O f D i a g r a m O b j e c t K e y a n y T y p e z b w N T n L X > < a : K e y V a l u e O f D i a g r a m O b j e c t K e y a n y T y p e z b w N T n L X > < a : K e y > < K e y > D y n a m i c   T a g s \ T a b l e s \ & l t ; T a b l e s \ _ H e l p e r s & g t ; < / K e y > < / a : K e y > < a : V a l u e   i : t y p e = " D i a g r a m D i s p l a y T a g V i e w S t a t e " > < I s N o t F i l t e r e d O u t > t r u e < / I s N o t F i l t e r e d O u t > < / a : V a l u e > < / a : K e y V a l u e O f D i a g r a m O b j e c t K e y a n y T y p e z b w N T n L X > < a : K e y V a l u e O f D i a g r a m O b j e c t K e y a n y T y p e z b w N T n L X > < a : K e y > < K e y > T a b l e s \ C O A < / K e y > < / a : K e y > < a : V a l u e   i : t y p e = " D i a g r a m D i s p l a y N o d e V i e w S t a t e " > < H e i g h t > 2 9 3 . 9 9 9 9 9 9 9 9 9 9 9 9 8 9 < / H e i g h t > < I s E x p a n d e d > t r u e < / I s E x p a n d e d > < L a y e d O u t > t r u e < / L a y e d O u t > < L e f t > 2 6 6 . 6 6 6 6 6 6 6 6 6 6 6 6 6 3 < / L e f t > < T a b I n d e x > 5 < / T a b I n d e x > < T o p > 1 3 7 . 5 5 5 5 5 5 5 5 5 5 5 5 5 4 < / T o p > < W i d t h > 2 0 0 < / W i d t h > < / a : V a l u e > < / a : K e y V a l u e O f D i a g r a m O b j e c t K e y a n y T y p e z b w N T n L X > < a : K e y V a l u e O f D i a g r a m O b j e c t K e y a n y T y p e z b w N T n L X > < a : K e y > < K e y > T a b l e s \ C O A \ C o l u m n s \ A c c o u n t   # < / K e y > < / a : K e y > < a : V a l u e   i : t y p e = " D i a g r a m D i s p l a y N o d e V i e w S t a t e " > < H e i g h t > 1 5 0 < / H e i g h t > < I s E x p a n d e d > t r u e < / I s E x p a n d e d > < W i d t h > 2 0 0 < / W i d t h > < / a : V a l u e > < / a : K e y V a l u e O f D i a g r a m O b j e c t K e y a n y T y p e z b w N T n L X > < a : K e y V a l u e O f D i a g r a m O b j e c t K e y a n y T y p e z b w N T n L X > < a : K e y > < K e y > T a b l e s \ C O A \ C o l u m n s \ A c c o u n t   N a m e < / K e y > < / a : K e y > < a : V a l u e   i : t y p e = " D i a g r a m D i s p l a y N o d e V i e w S t a t e " > < H e i g h t > 1 5 0 < / H e i g h t > < I s E x p a n d e d > t r u e < / I s E x p a n d e d > < W i d t h > 2 0 0 < / W i d t h > < / a : V a l u e > < / a : K e y V a l u e O f D i a g r a m O b j e c t K e y a n y T y p e z b w N T n L X > < a : K e y V a l u e O f D i a g r a m O b j e c t K e y a n y T y p e z b w N T n L X > < a : K e y > < K e y > T a b l e s \ C O A \ C o l u m n s \ A c c   #   w i t h   N a m e < / K e y > < / a : K e y > < a : V a l u e   i : t y p e = " D i a g r a m D i s p l a y N o d e V i e w S t a t e " > < H e i g h t > 1 5 0 < / H e i g h t > < I s E x p a n d e d > t r u e < / I s E x p a n d e d > < W i d t h > 2 0 0 < / W i d t h > < / a : V a l u e > < / a : K e y V a l u e O f D i a g r a m O b j e c t K e y a n y T y p e z b w N T n L X > < a : K e y V a l u e O f D i a g r a m O b j e c t K e y a n y T y p e z b w N T n L X > < a : K e y > < K e y > T a b l e s \ C O A \ C o l u m n s \ C l a s s < / K e y > < / a : K e y > < a : V a l u e   i : t y p e = " D i a g r a m D i s p l a y N o d e V i e w S t a t e " > < H e i g h t > 1 5 0 < / H e i g h t > < I s E x p a n d e d > t r u e < / I s E x p a n d e d > < W i d t h > 2 0 0 < / W i d t h > < / a : V a l u e > < / a : K e y V a l u e O f D i a g r a m O b j e c t K e y a n y T y p e z b w N T n L X > < a : K e y V a l u e O f D i a g r a m O b j e c t K e y a n y T y p e z b w N T n L X > < a : K e y > < K e y > T a b l e s \ C O A \ C o l u m n s \ G r o u p < / K e y > < / a : K e y > < a : V a l u e   i : t y p e = " D i a g r a m D i s p l a y N o d e V i e w S t a t e " > < H e i g h t > 1 5 0 < / H e i g h t > < I s E x p a n d e d > t r u e < / I s E x p a n d e d > < W i d t h > 2 0 0 < / W i d t h > < / a : V a l u e > < / a : K e y V a l u e O f D i a g r a m O b j e c t K e y a n y T y p e z b w N T n L X > < a : K e y V a l u e O f D i a g r a m O b j e c t K e y a n y T y p e z b w N T n L X > < a : K e y > < K e y > T a b l e s \ C O A \ C o l u m n s \ C a s h   F l o w   C l a s s < / K e y > < / a : K e y > < a : V a l u e   i : t y p e = " D i a g r a m D i s p l a y N o d e V i e w S t a t e " > < H e i g h t > 1 5 0 < / H e i g h t > < I s E x p a n d e d > t r u e < / I s E x p a n d e d > < W i d t h > 2 0 0 < / W i d t h > < / a : V a l u e > < / a : K e y V a l u e O f D i a g r a m O b j e c t K e y a n y T y p e z b w N T n L X > < a : K e y V a l u e O f D i a g r a m O b j e c t K e y a n y T y p e z b w N T n L X > < a : K e y > < K e y > T a b l e s \ C O A \ C o l u m n s \ C l a s s   O r d e r < / K e y > < / a : K e y > < a : V a l u e   i : t y p e = " D i a g r a m D i s p l a y N o d e V i e w S t a t e " > < H e i g h t > 1 5 0 < / H e i g h t > < I s E x p a n d e d > t r u e < / I s E x p a n d e d > < W i d t h > 2 0 0 < / W i d t h > < / a : V a l u e > < / a : K e y V a l u e O f D i a g r a m O b j e c t K e y a n y T y p e z b w N T n L X > < a : K e y V a l u e O f D i a g r a m O b j e c t K e y a n y T y p e z b w N T n L X > < a : K e y > < K e y > T a b l e s \ C O A \ C o l u m n s \ G r o u p   O r d e r < / K e y > < / a : K e y > < a : V a l u e   i : t y p e = " D i a g r a m D i s p l a y N o d e V i e w S t a t e " > < H e i g h t > 1 5 0 < / H e i g h t > < I s E x p a n d e d > t r u e < / I s E x p a n d e d > < W i d t h > 2 0 0 < / W i d t h > < / a : V a l u e > < / a : K e y V a l u e O f D i a g r a m O b j e c t K e y a n y T y p e z b w N T n L X > < a : K e y V a l u e O f D i a g r a m O b j e c t K e y a n y T y p e z b w N T n L X > < a : K e y > < K e y > T a b l e s \ C O A \ C o l u m n s \ S t a t e m e n t < / K e y > < / a : K e y > < a : V a l u e   i : t y p e = " D i a g r a m D i s p l a y N o d e V i e w S t a t e " > < H e i g h t > 1 5 0 < / H e i g h t > < I s E x p a n d e d > t r u e < / I s E x p a n d e d > < W i d t h > 2 0 0 < / W i d t h > < / a : V a l u e > < / a : K e y V a l u e O f D i a g r a m O b j e c t K e y a n y T y p e z b w N T n L X > < a : K e y V a l u e O f D i a g r a m O b j e c t K e y a n y T y p e z b w N T n L X > < a : K e y > < K e y > T a b l e s \ C O A \ C o l u m n s \ G L   D i s p l a y < / K e y > < / a : K e y > < a : V a l u e   i : t y p e = " D i a g r a m D i s p l a y N o d e V i e w S t a t e " > < H e i g h t > 1 5 0 < / H e i g h t > < I s E x p a n d e d > t r u e < / I s E x p a n d e d > < W i d t h > 2 0 0 < / W i d t h > < / a : V a l u e > < / a : K e y V a l u e O f D i a g r a m O b j e c t K e y a n y T y p e z b w N T n L X > < a : K e y V a l u e O f D i a g r a m O b j e c t K e y a n y T y p e z b w N T n L X > < a : K e y > < K e y > T a b l e s \ S C F < / K e y > < / a : K e y > < a : V a l u e   i : t y p e = " D i a g r a m D i s p l a y N o d e V i e w S t a t e " > < H e i g h t > 2 1 0 < / H e i g h t > < I s E x p a n d e d > t r u e < / I s E x p a n d e d > < L a y e d O u t > t r u e < / L a y e d O u t > < W i d t h > 2 0 0 < / W i d t h > < / a : V a l u e > < / a : K e y V a l u e O f D i a g r a m O b j e c t K e y a n y T y p e z b w N T n L X > < a : K e y V a l u e O f D i a g r a m O b j e c t K e y a n y T y p e z b w N T n L X > < a : K e y > < K e y > T a b l e s \ S C F \ C o l u m n s \ C l a s s < / K e y > < / a : K e y > < a : V a l u e   i : t y p e = " D i a g r a m D i s p l a y N o d e V i e w S t a t e " > < H e i g h t > 1 5 0 < / H e i g h t > < I s E x p a n d e d > t r u e < / I s E x p a n d e d > < W i d t h > 2 0 0 < / W i d t h > < / a : V a l u e > < / a : K e y V a l u e O f D i a g r a m O b j e c t K e y a n y T y p e z b w N T n L X > < a : K e y V a l u e O f D i a g r a m O b j e c t K e y a n y T y p e z b w N T n L X > < a : K e y > < K e y > T a b l e s \ S C F \ C o l u m n s \ H e a d i n g < / K e y > < / a : K e y > < a : V a l u e   i : t y p e = " D i a g r a m D i s p l a y N o d e V i e w S t a t e " > < H e i g h t > 1 5 0 < / H e i g h t > < I s E x p a n d e d > t r u e < / I s E x p a n d e d > < W i d t h > 2 0 0 < / W i d t h > < / a : V a l u e > < / a : K e y V a l u e O f D i a g r a m O b j e c t K e y a n y T y p e z b w N T n L X > < a : K e y V a l u e O f D i a g r a m O b j e c t K e y a n y T y p e z b w N T n L X > < a : K e y > < K e y > T a b l e s \ S C F \ C o l u m n s \ S u b h e a d i n g < / K e y > < / a : K e y > < a : V a l u e   i : t y p e = " D i a g r a m D i s p l a y N o d e V i e w S t a t e " > < H e i g h t > 1 5 0 < / H e i g h t > < I s E x p a n d e d > t r u e < / I s E x p a n d e d > < W i d t h > 2 0 0 < / W i d t h > < / a : V a l u e > < / a : K e y V a l u e O f D i a g r a m O b j e c t K e y a n y T y p e z b w N T n L X > < a : K e y V a l u e O f D i a g r a m O b j e c t K e y a n y T y p e z b w N T n L X > < a : K e y > < K e y > T a b l e s \ S C F \ C o l u m n s \ H e a d i n g   L e v e l < / K e y > < / a : K e y > < a : V a l u e   i : t y p e = " D i a g r a m D i s p l a y N o d e V i e w S t a t e " > < H e i g h t > 1 5 0 < / H e i g h t > < I s E x p a n d e d > t r u e < / I s E x p a n d e d > < W i d t h > 2 0 0 < / W i d t h > < / a : V a l u e > < / a : K e y V a l u e O f D i a g r a m O b j e c t K e y a n y T y p e z b w N T n L X > < a : K e y V a l u e O f D i a g r a m O b j e c t K e y a n y T y p e z b w N T n L X > < a : K e y > < K e y > T a b l e s \ S C F \ C o l u m n s \ S u b H e a d   L e v e l < / K e y > < / a : K e y > < a : V a l u e   i : t y p e = " D i a g r a m D i s p l a y N o d e V i e w S t a t e " > < H e i g h t > 1 5 0 < / H e i g h t > < I s E x p a n d e d > t r u e < / I s E x p a n d e d > < W i d t h > 2 0 0 < / W i d t h > < / a : V a l u e > < / a : K e y V a l u e O f D i a g r a m O b j e c t K e y a n y T y p e z b w N T n L X > < a : K e y V a l u e O f D i a g r a m O b j e c t K e y a n y T y p e z b w N T n L X > < a : K e y > < K e y > T a b l e s \ S C F \ C o l u m n s \ S u b H e a d   S o r t < / K e y > < / a : K e y > < a : V a l u e   i : t y p e = " D i a g r a m D i s p l a y N o d e V i e w S t a t e " > < H e i g h t > 1 5 0 < / H e i g h t > < I s E x p a n d e d > t r u e < / I s E x p a n d e d > < W i d t h > 2 0 0 < / W i d t h > < / a : V a l u e > < / a : K e y V a l u e O f D i a g r a m O b j e c t K e y a n y T y p e z b w N T n L X > < a : K e y V a l u e O f D i a g r a m O b j e c t K e y a n y T y p e z b w N T n L X > < a : K e y > < K e y > T a b l e s \ G L D i s p l a y < / K e y > < / a : K e y > < a : V a l u e   i : t y p e = " D i a g r a m D i s p l a y N o d e V i e w S t a t e " > < H e i g h t > 1 5 0 < / H e i g h t > < I s E x p a n d e d > t r u e < / I s E x p a n d e d > < L a y e d O u t > t r u e < / L a y e d O u t > < T a b I n d e x > 4 < / T a b I n d e x > < T o p > 2 1 6 < / T o p > < W i d t h > 2 0 0 < / W i d t h > < / a : V a l u e > < / a : K e y V a l u e O f D i a g r a m O b j e c t K e y a n y T y p e z b w N T n L X > < a : K e y V a l u e O f D i a g r a m O b j e c t K e y a n y T y p e z b w N T n L X > < a : K e y > < K e y > T a b l e s \ G L D i s p l a y \ C o l u m n s \ D i s p l a y   O r d e r < / K e y > < / a : K e y > < a : V a l u e   i : t y p e = " D i a g r a m D i s p l a y N o d e V i e w S t a t e " > < H e i g h t > 1 5 0 < / H e i g h t > < I s E x p a n d e d > t r u e < / I s E x p a n d e d > < W i d t h > 2 0 0 < / W i d t h > < / a : V a l u e > < / a : K e y V a l u e O f D i a g r a m O b j e c t K e y a n y T y p e z b w N T n L X > < a : K e y V a l u e O f D i a g r a m O b j e c t K e y a n y T y p e z b w N T n L X > < a : K e y > < K e y > T a b l e s \ G L D i s p l a y \ C o l u m n s \ G L   P e r i o d < / K e y > < / a : K e y > < a : V a l u e   i : t y p e = " D i a g r a m D i s p l a y N o d e V i e w S t a t e " > < H e i g h t > 1 5 0 < / H e i g h t > < I s E x p a n d e d > t r u e < / I s E x p a n d e d > < W i d t h > 2 0 0 < / W i d t h > < / a : V a l u e > < / a : K e y V a l u e O f D i a g r a m O b j e c t K e y a n y T y p e z b w N T n L X > < a : K e y V a l u e O f D i a g r a m O b j e c t K e y a n y T y p e z b w N T n L X > < a : K e y > < K e y > T a b l e s \ T r a n s a c t i o n s < / K e y > < / a : K e y > < a : V a l u e   i : t y p e = " D i a g r a m D i s p l a y N o d e V i e w S t a t e " > < H e i g h t > 2 0 1 . 9 9 9 9 9 9 9 9 9 9 9 9 9 7 < / H e i g h t > < I s E x p a n d e d > t r u e < / I s E x p a n d e d > < L a y e d O u t > t r u e < / L a y e d O u t > < L e f t > 5 6 1 . 3 3 3 3 3 3 3 3 3 3 3 3 2 6 < / L e f t > < T a b I n d e x > 2 < / T a b I n d e x > < W i d t h > 2 0 0 < / W i d t h > < / a : V a l u e > < / a : K e y V a l u e O f D i a g r a m O b j e c t K e y a n y T y p e z b w N T n L X > < a : K e y V a l u e O f D i a g r a m O b j e c t K e y a n y T y p e z b w N T n L X > < a : K e y > < K e y > T a b l e s \ T r a n s a c t i o n s \ C o l u m n s \ D a t e < / K e y > < / a : K e y > < a : V a l u e   i : t y p e = " D i a g r a m D i s p l a y N o d e V i e w S t a t e " > < H e i g h t > 1 5 0 < / H e i g h t > < I s E x p a n d e d > t r u e < / I s E x p a n d e d > < W i d t h > 2 0 0 < / W i d t h > < / a : V a l u e > < / a : K e y V a l u e O f D i a g r a m O b j e c t K e y a n y T y p e z b w N T n L X > < a : K e y V a l u e O f D i a g r a m O b j e c t K e y a n y T y p e z b w N T n L X > < a : K e y > < K e y > T a b l e s \ T r a n s a c t i o n s \ C o l u m n s \ R e f < / K e y > < / a : K e y > < a : V a l u e   i : t y p e = " D i a g r a m D i s p l a y N o d e V i e w S t a t e " > < H e i g h t > 1 5 0 < / H e i g h t > < I s E x p a n d e d > t r u e < / I s E x p a n d e d > < W i d t h > 2 0 0 < / W i d t h > < / a : V a l u e > < / a : K e y V a l u e O f D i a g r a m O b j e c t K e y a n y T y p e z b w N T n L X > < a : K e y V a l u e O f D i a g r a m O b j e c t K e y a n y T y p e z b w N T n L X > < a : K e y > < K e y > T a b l e s \ T r a n s a c t i o n s \ C o l u m n s \ A c c o u n t   # < / K e y > < / a : K e y > < a : V a l u e   i : t y p e = " D i a g r a m D i s p l a y N o d e V i e w S t a t e " > < H e i g h t > 1 5 0 < / H e i g h t > < I s E x p a n d e d > t r u e < / I s E x p a n d e d > < W i d t h > 2 0 0 < / W i d t h > < / a : V a l u e > < / a : K e y V a l u e O f D i a g r a m O b j e c t K e y a n y T y p e z b w N T n L X > < a : K e y V a l u e O f D i a g r a m O b j e c t K e y a n y T y p e z b w N T n L X > < a : K e y > < K e y > T a b l e s \ T r a n s a c t i o n s \ C o l u m n s \ C u s t o m e r   I D < / K e y > < / a : K e y > < a : V a l u e   i : t y p e = " D i a g r a m D i s p l a y N o d e V i e w S t a t e " > < H e i g h t > 1 5 0 < / H e i g h t > < I s E x p a n d e d > t r u e < / I s E x p a n d e d > < W i d t h > 2 0 0 < / W i d t h > < / a : V a l u e > < / a : K e y V a l u e O f D i a g r a m O b j e c t K e y a n y T y p e z b w N T n L X > < a : K e y V a l u e O f D i a g r a m O b j e c t K e y a n y T y p e z b w N T n L X > < a : K e y > < K e y > T a b l e s \ T r a n s a c t i o n s \ C o l u m n s \ A m o u n t < / K e y > < / a : K e y > < a : V a l u e   i : t y p e = " D i a g r a m D i s p l a y N o d e V i e w S t a t e " > < H e i g h t > 1 5 0 < / H e i g h t > < I s E x p a n d e d > t r u e < / I s E x p a n d e d > < W i d t h > 2 0 0 < / W i d t h > < / a : V a l u e > < / a : K e y V a l u e O f D i a g r a m O b j e c t K e y a n y T y p e z b w N T n L X > < a : K e y V a l u e O f D i a g r a m O b j e c t K e y a n y T y p e z b w N T n L X > < a : K e y > < K e y > T a b l e s \ T r a n s a c t i o n s \ M e a s u r e s \ R a w   $   -   S e l e c t e d < / K e y > < / a : K e y > < a : V a l u e   i : t y p e = " D i a g r a m D i s p l a y N o d e V i e w S t a t e " > < H e i g h t > 1 5 0 < / H e i g h t > < I s E x p a n d e d > t r u e < / I s E x p a n d e d > < W i d t h > 2 0 0 < / W i d t h > < / a : V a l u e > < / a : K e y V a l u e O f D i a g r a m O b j e c t K e y a n y T y p e z b w N T n L X > < a : K e y V a l u e O f D i a g r a m O b j e c t K e y a n y T y p e z b w N T n L X > < a : K e y > < K e y > T a b l e s \ T r a n s a c t i o n s \ M e a s u r e s \ D e b i t   $   -   S e l e c t e d < / K e y > < / a : K e y > < a : V a l u e   i : t y p e = " D i a g r a m D i s p l a y N o d e V i e w S t a t e " > < H e i g h t > 1 5 0 < / H e i g h t > < I s E x p a n d e d > t r u e < / I s E x p a n d e d > < W i d t h > 2 0 0 < / W i d t h > < / a : V a l u e > < / a : K e y V a l u e O f D i a g r a m O b j e c t K e y a n y T y p e z b w N T n L X > < a : K e y V a l u e O f D i a g r a m O b j e c t K e y a n y T y p e z b w N T n L X > < a : K e y > < K e y > T a b l e s \ T r a n s a c t i o n s \ M e a s u r e s \ C r e d i t   $   -   S e l e c t e d < / K e y > < / a : K e y > < a : V a l u e   i : t y p e = " D i a g r a m D i s p l a y N o d e V i e w S t a t e " > < H e i g h t > 1 5 0 < / H e i g h t > < I s E x p a n d e d > t r u e < / I s E x p a n d e d > < W i d t h > 2 0 0 < / W i d t h > < / a : V a l u e > < / a : K e y V a l u e O f D i a g r a m O b j e c t K e y a n y T y p e z b w N T n L X > < a : K e y V a l u e O f D i a g r a m O b j e c t K e y a n y T y p e z b w N T n L X > < a : K e y > < K e y > T a b l e s \ B u d g e t s < / K e y > < / a : K e y > < a : V a l u e   i : t y p e = " D i a g r a m D i s p l a y N o d e V i e w S t a t e " > < H e i g h t > 1 5 0 < / H e i g h t > < I s E x p a n d e d > t r u e < / I s E x p a n d e d > < L a y e d O u t > t r u e < / L a y e d O u t > < L e f t > 5 5 9 . 4 5 9 3 6 6 1 2 3 2 2 1 3 4 < / L e f t > < T a b I n d e x > 6 < / T a b I n d e x > < T o p > 2 4 1 . 7 7 7 7 7 7 7 7 7 7 7 7 7 1 < / T o p > < W i d t h > 2 0 0 < / W i d t h > < / a : V a l u e > < / a : K e y V a l u e O f D i a g r a m O b j e c t K e y a n y T y p e z b w N T n L X > < a : K e y V a l u e O f D i a g r a m O b j e c t K e y a n y T y p e z b w N T n L X > < a : K e y > < K e y > T a b l e s \ B u d g e t s \ C o l u m n s \ A c c o u n t   # < / K e y > < / a : K e y > < a : V a l u e   i : t y p e = " D i a g r a m D i s p l a y N o d e V i e w S t a t e " > < H e i g h t > 1 5 0 < / H e i g h t > < I s E x p a n d e d > t r u e < / I s E x p a n d e d > < W i d t h > 2 0 0 < / W i d t h > < / a : V a l u e > < / a : K e y V a l u e O f D i a g r a m O b j e c t K e y a n y T y p e z b w N T n L X > < a : K e y V a l u e O f D i a g r a m O b j e c t K e y a n y T y p e z b w N T n L X > < a : K e y > < K e y > T a b l e s \ B u d g e t s \ C o l u m n s \ D a t e < / K e y > < / a : K e y > < a : V a l u e   i : t y p e = " D i a g r a m D i s p l a y N o d e V i e w S t a t e " > < H e i g h t > 1 5 0 < / H e i g h t > < I s E x p a n d e d > t r u e < / I s E x p a n d e d > < W i d t h > 2 0 0 < / W i d t h > < / a : V a l u e > < / a : K e y V a l u e O f D i a g r a m O b j e c t K e y a n y T y p e z b w N T n L X > < a : K e y V a l u e O f D i a g r a m O b j e c t K e y a n y T y p e z b w N T n L X > < a : K e y > < K e y > T a b l e s \ B u d g e t s \ C o l u m n s \ A m o u n t < / K e y > < / a : K e y > < a : V a l u e   i : t y p e = " D i a g r a m D i s p l a y N o d e V i e w S t a t e " > < H e i g h t > 1 5 0 < / H e i g h t > < I s E x p a n d e d > t r u e < / I s E x p a n d e d > < W i d t h > 2 0 0 < / W i d t h > < / a : V a l u e > < / a : K e y V a l u e O f D i a g r a m O b j e c t K e y a n y T y p e z b w N T n L X > < a : K e y V a l u e O f D i a g r a m O b j e c t K e y a n y T y p e z b w N T n L X > < a : K e y > < K e y > T a b l e s \ B u d g e t s \ M e a s u r e s \ R a w   $   -   B u d g e t < / K e y > < / a : K e y > < a : V a l u e   i : t y p e = " D i a g r a m D i s p l a y N o d e V i e w S t a t e " > < H e i g h t > 1 5 0 < / H e i g h t > < I s E x p a n d e d > t r u e < / I s E x p a n d e d > < W i d t h > 2 0 0 < / W i d t h > < / a : V a l u e > < / a : K e y V a l u e O f D i a g r a m O b j e c t K e y a n y T y p e z b w N T n L X > < a : K e y V a l u e O f D i a g r a m O b j e c t K e y a n y T y p e z b w N T n L X > < a : K e y > < K e y > T a b l e s \ C u s t o m e r s < / K e y > < / a : K e y > < a : V a l u e   i : t y p e = " D i a g r a m D i s p l a y N o d e V i e w S t a t e " > < H e i g h t > 2 0 1 . 3 3 3 3 3 3 3 3 3 3 3 3 3 4 < / H e i g h t > < I s E x p a n d e d > t r u e < / I s E x p a n d e d > < L a y e d O u t > t r u e < / L a y e d O u t > < L e f t > 8 3 3 . 1 4 0 9 5 4 4 6 8 6 6 4 8 6 < / L e f t > < T a b I n d e x > 3 < / T a b I n d e x > < W i d t h > 2 0 0 < / W i d t h > < / a : V a l u e > < / a : K e y V a l u e O f D i a g r a m O b j e c t K e y a n y T y p e z b w N T n L X > < a : K e y V a l u e O f D i a g r a m O b j e c t K e y a n y T y p e z b w N T n L X > < a : K e y > < K e y > T a b l e s \ C u s t o m e r s \ C o l u m n s \ C u s t o m e r   I D < / K e y > < / a : K e y > < a : V a l u e   i : t y p e = " D i a g r a m D i s p l a y N o d e V i e w S t a t e " > < H e i g h t > 1 5 0 < / H e i g h t > < I s E x p a n d e d > t r u e < / I s E x p a n d e d > < W i d t h > 2 0 0 < / W i d t h > < / a : V a l u e > < / a : K e y V a l u e O f D i a g r a m O b j e c t K e y a n y T y p e z b w N T n L X > < a : K e y V a l u e O f D i a g r a m O b j e c t K e y a n y T y p e z b w N T n L X > < a : K e y > < K e y > T a b l e s \ C u s t o m e r s \ C o l u m n s \ F i r s t   N a m e < / K e y > < / a : K e y > < a : V a l u e   i : t y p e = " D i a g r a m D i s p l a y N o d e V i e w S t a t e " > < H e i g h t > 1 5 0 < / H e i g h t > < I s E x p a n d e d > t r u e < / I s E x p a n d e d > < W i d t h > 2 0 0 < / W i d t h > < / a : V a l u e > < / a : K e y V a l u e O f D i a g r a m O b j e c t K e y a n y T y p e z b w N T n L X > < a : K e y V a l u e O f D i a g r a m O b j e c t K e y a n y T y p e z b w N T n L X > < a : K e y > < K e y > T a b l e s \ C u s t o m e r s \ C o l u m n s \ L a s t   N a m e < / K e y > < / a : K e y > < a : V a l u e   i : t y p e = " D i a g r a m D i s p l a y N o d e V i e w S t a t e " > < H e i g h t > 1 5 0 < / H e i g h t > < I s E x p a n d e d > t r u e < / I s E x p a n d e d > < W i d t h > 2 0 0 < / W i d t h > < / a : V a l u e > < / a : K e y V a l u e O f D i a g r a m O b j e c t K e y a n y T y p e z b w N T n L X > < a : K e y V a l u e O f D i a g r a m O b j e c t K e y a n y T y p e z b w N T n L X > < a : K e y > < K e y > T a b l e s \ C u s t o m e r s \ C o l u m n s \ C i t y < / K e y > < / a : K e y > < a : V a l u e   i : t y p e = " D i a g r a m D i s p l a y N o d e V i e w S t a t e " > < H e i g h t > 1 5 0 < / H e i g h t > < I s E x p a n d e d > t r u e < / I s E x p a n d e d > < W i d t h > 2 0 0 < / W i d t h > < / a : V a l u e > < / a : K e y V a l u e O f D i a g r a m O b j e c t K e y a n y T y p e z b w N T n L X > < a : K e y V a l u e O f D i a g r a m O b j e c t K e y a n y T y p e z b w N T n L X > < a : K e y > < K e y > T a b l e s \ C u s t o m e r s \ C o l u m n s \ P r o v i n c e < / K e y > < / a : K e y > < a : V a l u e   i : t y p e = " D i a g r a m D i s p l a y N o d e V i e w S t a t e " > < H e i g h t > 1 5 0 < / H e i g h t > < I s E x p a n d e d > t r u e < / I s E x p a n d e d > < W i d t h > 2 0 0 < / W i d t h > < / a : V a l u e > < / a : K e y V a l u e O f D i a g r a m O b j e c t K e y a n y T y p e z b w N T n L X > < a : K e y V a l u e O f D i a g r a m O b j e c t K e y a n y T y p e z b w N T n L X > < a : K e y > < K e y > T a b l e s \ C u s t o m e r s \ C o l u m n s \ C o u n t r y < / K e y > < / a : K e y > < a : V a l u e   i : t y p e = " D i a g r a m D i s p l a y N o d e V i e w S t a t e " > < H e i g h t > 1 5 0 < / H e i g h t > < I s E x p a n d e d > t r u e < / I s E x p a n d e d > < W i d t h > 2 0 0 < / W i d t h > < / a : V a l u e > < / a : K e y V a l u e O f D i a g r a m O b j e c t K e y a n y T y p e z b w N T n L X > < a : K e y V a l u e O f D i a g r a m O b j e c t K e y a n y T y p e z b w N T n L X > < a : K e y > < K e y > T a b l e s \ J E D e t a i l < / K e y > < / a : K e y > < a : V a l u e   i : t y p e = " D i a g r a m D i s p l a y N o d e V i e w S t a t e " > < H e i g h t > 1 3 1 . 1 1 1 1 1 1 1 1 1 1 1 1 1 1 < / H e i g h t > < I s E x p a n d e d > t r u e < / I s E x p a n d e d > < L a y e d O u t > t r u e < / L a y e d O u t > < L e f t > 2 6 6 . 3 7 8 0 9 8 3 6 9 6 6 3 8 6 < / L e f t > < T a b I n d e x > 1 < / T a b I n d e x > < W i d t h > 2 0 0 < / W i d t h > < / a : V a l u e > < / a : K e y V a l u e O f D i a g r a m O b j e c t K e y a n y T y p e z b w N T n L X > < a : K e y V a l u e O f D i a g r a m O b j e c t K e y a n y T y p e z b w N T n L X > < a : K e y > < K e y > T a b l e s \ J E D e t a i l \ C o l u m n s \ R e f < / K e y > < / a : K e y > < a : V a l u e   i : t y p e = " D i a g r a m D i s p l a y N o d e V i e w S t a t e " > < H e i g h t > 1 5 0 < / H e i g h t > < I s E x p a n d e d > t r u e < / I s E x p a n d e d > < W i d t h > 2 0 0 < / W i d t h > < / a : V a l u e > < / a : K e y V a l u e O f D i a g r a m O b j e c t K e y a n y T y p e z b w N T n L X > < a : K e y V a l u e O f D i a g r a m O b j e c t K e y a n y T y p e z b w N T n L X > < a : K e y > < K e y > T a b l e s \ J E D e t a i l \ C o l u m n s \ D e s c r i p t i o n < / K e y > < / a : K e y > < a : V a l u e   i : t y p e = " D i a g r a m D i s p l a y N o d e V i e w S t a t e " > < H e i g h t > 1 5 0 < / H e i g h t > < I s E x p a n d e d > t r u e < / I s E x p a n d e d > < W i d t h > 2 0 0 < / W i d t h > < / a : V a l u e > < / a : K e y V a l u e O f D i a g r a m O b j e c t K e y a n y T y p e z b w N T n L X > < a : K e y V a l u e O f D i a g r a m O b j e c t K e y a n y T y p e z b w N T n L X > < a : K e y > < K e y > T a b l e s \ J E D e t a i l \ C o l u m n s \ S o u r c e   J o u r n a l < / K e y > < / a : K e y > < a : V a l u e   i : t y p e = " D i a g r a m D i s p l a y N o d e V i e w S t a t e " > < H e i g h t > 1 5 0 < / H e i g h t > < I s E x p a n d e d > t r u e < / I s E x p a n d e d > < W i d t h > 2 0 0 < / W i d t h > < / a : V a l u e > < / a : K e y V a l u e O f D i a g r a m O b j e c t K e y a n y T y p e z b w N T n L X > < a : K e y V a l u e O f D i a g r a m O b j e c t K e y a n y T y p e z b w N T n L X > < a : K e y > < K e y > T a b l e s \ C a l e n d a r < / K e y > < / a : K e y > < a : V a l u e   i : t y p e = " D i a g r a m D i s p l a y N o d e V i e w S t a t e " > < H e i g h t > 1 9 2 . 0 0 0 0 0 0 0 0 0 0 0 0 0 6 < / H e i g h t > < I s E x p a n d e d > t r u e < / I s E x p a n d e d > < L a y e d O u t > t r u e < / L a y e d O u t > < L e f t > 8 3 3 . 3 9 3 0 2 0 0 4 8 4 4 1 < / L e f t > < T a b I n d e x > 7 < / T a b I n d e x > < T o p > 2 1 5 . 7 7 7 7 7 7 7 7 7 7 7 7 6 9 < / T o p > < W i d t h > 2 0 0 < / W i d t h > < / a : V a l u e > < / a : K e y V a l u e O f D i a g r a m O b j e c t K e y a n y T y p e z b w N T n L X > < a : K e y V a l u e O f D i a g r a m O b j e c t K e y a n y T y p e z b w N T n L X > < a : K e y > < K e y > T a b l e s \ C a l e n d a r \ C o l u m n s \ D a t e < / K e y > < / a : K e y > < a : V a l u e   i : t y p e = " D i a g r a m D i s p l a y N o d e V i e w S t a t e " > < H e i g h t > 1 5 0 < / H e i g h t > < I s E x p a n d e d > t r u e < / I s E x p a n d e d > < W i d t h > 2 0 0 < / W i d t h > < / a : V a l u e > < / a : K e y V a l u e O f D i a g r a m O b j e c t K e y a n y T y p e z b w N T n L X > < a : K e y V a l u e O f D i a g r a m O b j e c t K e y a n y T y p e z b w N T n L X > < a : K e y > < K e y > T a b l e s \ C a l e n d a r \ C o l u m n s \ Y e a r < / K e y > < / a : K e y > < a : V a l u e   i : t y p e = " D i a g r a m D i s p l a y N o d e V i e w S t a t e " > < H e i g h t > 1 5 0 < / H e i g h t > < I s E x p a n d e d > t r u e < / I s E x p a n d e d > < W i d t h > 2 0 0 < / W i d t h > < / a : V a l u e > < / a : K e y V a l u e O f D i a g r a m O b j e c t K e y a n y T y p e z b w N T n L X > < a : K e y V a l u e O f D i a g r a m O b j e c t K e y a n y T y p e z b w N T n L X > < a : K e y > < K e y > T a b l e s \ C a l e n d a r \ C o l u m n s \ Q u a r t e r < / K e y > < / a : K e y > < a : V a l u e   i : t y p e = " D i a g r a m D i s p l a y N o d e V i e w S t a t e " > < H e i g h t > 1 5 0 < / H e i g h t > < I s E x p a n d e d > t r u e < / I s E x p a n d e d > < W i d t h > 2 0 0 < / W i d t h > < / a : V a l u e > < / a : K e y V a l u e O f D i a g r a m O b j e c t K e y a n y T y p e z b w N T n L X > < a : K e y V a l u e O f D i a g r a m O b j e c t K e y a n y T y p e z b w N T n L X > < a : K e y > < K e y > T a b l e s \ C a l e n d a r \ C o l u m n s \ M o n t h < / K e y > < / a : K e y > < a : V a l u e   i : t y p e = " D i a g r a m D i s p l a y N o d e V i e w S t a t e " > < H e i g h t > 1 5 0 < / H e i g h t > < I s E x p a n d e d > t r u e < / I s E x p a n d e d > < W i d t h > 2 0 0 < / W i d t h > < / a : V a l u e > < / a : K e y V a l u e O f D i a g r a m O b j e c t K e y a n y T y p e z b w N T n L X > < a : K e y V a l u e O f D i a g r a m O b j e c t K e y a n y T y p e z b w N T n L X > < a : K e y > < K e y > T a b l e s \ C a l e n d a r \ C o l u m n s \ M o n t h   N a m e < / K e y > < / a : K e y > < a : V a l u e   i : t y p e = " D i a g r a m D i s p l a y N o d e V i e w S t a t e " > < H e i g h t > 1 5 0 < / H e i g h t > < I s E x p a n d e d > t r u e < / I s E x p a n d e d > < W i d t h > 2 0 0 < / W i d t h > < / a : V a l u e > < / a : K e y V a l u e O f D i a g r a m O b j e c t K e y a n y T y p e z b w N T n L X > < a : K e y V a l u e O f D i a g r a m O b j e c t K e y a n y T y p e z b w N T n L X > < a : K e y > < K e y > T a b l e s \ _ H e l p e r s < / K e y > < / a : K e y > < a : V a l u e   i : t y p e = " D i a g r a m D i s p l a y N o d e V i e w S t a t e " > < H e i g h t > 1 5 0 < / H e i g h t > < I s E x p a n d e d > t r u e < / I s E x p a n d e d > < L a y e d O u t > t r u e < / L a y e d O u t > < L e f t > 1 0 7 3 . 3 9 3 0 2 0 0 4 8 4 4 1 < / L e f t > < T a b I n d e x > 8 < / T a b I n d e x > < T o p > 1 4 0 . 7 7 7 7 7 7 7 7 7 7 7 7 7 1 < / T o p > < W i d t h > 2 0 0 < / W i d t h > < / a : V a l u e > < / a : K e y V a l u e O f D i a g r a m O b j e c t K e y a n y T y p e z b w N T n L X > < a : K e y V a l u e O f D i a g r a m O b j e c t K e y a n y T y p e z b w N T n L X > < a : K e y > < K e y > T a b l e s \ _ H e l p e r s \ C o l u m n s \ M e a s u r e s < / K e y > < / a : K e y > < a : V a l u e   i : t y p e = " D i a g r a m D i s p l a y N o d e V i e w S t a t e " > < H e i g h t > 1 5 0 < / H e i g h t > < I s E x p a n d e d > t r u e < / I s E x p a n d e d > < I s F o c u s e d > t r u e < / I s F o c u s e d > < W i d t h > 2 0 0 < / W i d t h > < / a : V a l u e > < / a : K e y V a l u e O f D i a g r a m O b j e c t K e y a n y T y p e z b w N T n L X > < a : K e y V a l u e O f D i a g r a m O b j e c t K e y a n y T y p e z b w N T n L X > < a : K e y > < K e y > R e l a t i o n s h i p s \ & l t ; T a b l e s \ C O A \ C o l u m n s \ C a s h   F l o w   C l a s s & g t ; - & l t ; T a b l e s \ S C F \ C o l u m n s \ C l a s s & g t ; < / K e y > < / a : K e y > < a : V a l u e   i : t y p e = " D i a g r a m D i s p l a y L i n k V i e w S t a t e " > < A u t o m a t i o n P r o p e r t y H e l p e r T e x t > E n d   p o i n t   1 :   ( 2 5 0 . 6 6 6 6 6 6 6 6 6 6 6 7 , 2 6 6 . 7 0 3 7 0 4 ) .   E n d   p o i n t   2 :   ( 2 1 6 , 1 0 5 )   < / A u t o m a t i o n P r o p e r t y H e l p e r T e x t > < L a y e d O u t > t r u e < / L a y e d O u t > < P o i n t s   x m l n s : b = " h t t p : / / s c h e m a s . d a t a c o n t r a c t . o r g / 2 0 0 4 / 0 7 / S y s t e m . W i n d o w s " > < b : P o i n t > < b : _ x > 2 5 0 . 6 6 6 6 6 6 6 6 6 6 6 6 6 3 < / b : _ x > < b : _ y > 2 6 6 . 7 0 3 7 0 4 < / b : _ y > < / b : P o i n t > < b : P o i n t > < b : _ x > 2 3 5 . 3 3 3 3 3 3 5 < / b : _ x > < b : _ y > 2 6 6 . 7 0 3 7 0 4 < / b : _ y > < / b : P o i n t > < b : P o i n t > < b : _ x > 2 3 3 . 3 3 3 3 3 3 5 < / b : _ x > < b : _ y > 2 6 4 . 7 0 3 7 0 4 < / b : _ y > < / b : P o i n t > < b : P o i n t > < b : _ x > 2 3 3 . 3 3 3 3 3 3 5 < / b : _ x > < b : _ y > 1 0 7 < / b : _ y > < / b : P o i n t > < b : P o i n t > < b : _ x > 2 3 1 . 3 3 3 3 3 3 5 < / b : _ x > < b : _ y > 1 0 5 < / b : _ y > < / b : P o i n t > < b : P o i n t > < b : _ x > 2 1 5 . 9 9 9 9 9 9 9 9 9 9 9 9 9 4 < / b : _ x > < b : _ y > 1 0 5 < / b : _ y > < / b : P o i n t > < / P o i n t s > < / a : V a l u e > < / a : K e y V a l u e O f D i a g r a m O b j e c t K e y a n y T y p e z b w N T n L X > < a : K e y V a l u e O f D i a g r a m O b j e c t K e y a n y T y p e z b w N T n L X > < a : K e y > < K e y > R e l a t i o n s h i p s \ & l t ; T a b l e s \ C O A \ C o l u m n s \ C a s h   F l o w   C l a s s & g t ; - & l t ; T a b l e s \ S C F \ C o l u m n s \ C l a s s & g t ; \ F K < / K e y > < / a : K e y > < a : V a l u e   i : t y p e = " D i a g r a m D i s p l a y L i n k E n d p o i n t V i e w S t a t e " > < H e i g h t > 1 6 < / H e i g h t > < L a b e l L o c a t i o n   x m l n s : b = " h t t p : / / s c h e m a s . d a t a c o n t r a c t . o r g / 2 0 0 4 / 0 7 / S y s t e m . W i n d o w s " > < b : _ x > 2 5 0 . 6 6 6 6 6 6 6 6 6 6 6 6 6 3 < / b : _ x > < b : _ y > 2 5 8 . 7 0 3 7 0 4 < / b : _ y > < / L a b e l L o c a t i o n > < L o c a t i o n   x m l n s : b = " h t t p : / / s c h e m a s . d a t a c o n t r a c t . o r g / 2 0 0 4 / 0 7 / S y s t e m . W i n d o w s " > < b : _ x > 2 6 6 . 6 6 6 6 6 6 6 6 6 6 6 6 6 3 < / b : _ x > < b : _ y > 2 6 6 . 7 0 3 7 0 4 < / b : _ y > < / L o c a t i o n > < S h a p e R o t a t e A n g l e > 1 8 0 < / S h a p e R o t a t e A n g l e > < W i d t h > 1 6 < / W i d t h > < / a : V a l u e > < / a : K e y V a l u e O f D i a g r a m O b j e c t K e y a n y T y p e z b w N T n L X > < a : K e y V a l u e O f D i a g r a m O b j e c t K e y a n y T y p e z b w N T n L X > < a : K e y > < K e y > R e l a t i o n s h i p s \ & l t ; T a b l e s \ C O A \ C o l u m n s \ C a s h   F l o w   C l a s s & g t ; - & l t ; T a b l e s \ S C F \ C o l u m n s \ C l a s s & g t ; \ P K < / K e y > < / a : K e y > < a : V a l u e   i : t y p e = " D i a g r a m D i s p l a y L i n k E n d p o i n t V i e w S t a t e " > < H e i g h t > 1 6 < / H e i g h t > < L a b e l L o c a t i o n   x m l n s : b = " h t t p : / / s c h e m a s . d a t a c o n t r a c t . o r g / 2 0 0 4 / 0 7 / S y s t e m . W i n d o w s " > < b : _ x > 1 9 9 . 9 9 9 9 9 9 9 9 9 9 9 9 9 4 < / b : _ x > < b : _ y > 9 7 < / b : _ y > < / L a b e l L o c a t i o n > < L o c a t i o n   x m l n s : b = " h t t p : / / s c h e m a s . d a t a c o n t r a c t . o r g / 2 0 0 4 / 0 7 / S y s t e m . W i n d o w s " > < b : _ x > 1 9 9 . 9 9 9 9 9 9 9 9 9 9 9 9 9 4 < / b : _ x > < b : _ y > 1 0 5 < / b : _ y > < / L o c a t i o n > < S h a p e R o t a t e A n g l e > 3 6 0 < / S h a p e R o t a t e A n g l e > < W i d t h > 1 6 < / W i d t h > < / a : V a l u e > < / a : K e y V a l u e O f D i a g r a m O b j e c t K e y a n y T y p e z b w N T n L X > < a : K e y V a l u e O f D i a g r a m O b j e c t K e y a n y T y p e z b w N T n L X > < a : K e y > < K e y > R e l a t i o n s h i p s \ & l t ; T a b l e s \ C O A \ C o l u m n s \ C a s h   F l o w   C l a s s & g t ; - & l t ; T a b l e s \ S C F \ C o l u m n s \ C l a s s & g t ; \ C r o s s F i l t e r < / K e y > < / a : K e y > < a : V a l u e   i : t y p e = " D i a g r a m D i s p l a y L i n k C r o s s F i l t e r V i e w S t a t e " > < P o i n t s   x m l n s : b = " h t t p : / / s c h e m a s . d a t a c o n t r a c t . o r g / 2 0 0 4 / 0 7 / S y s t e m . W i n d o w s " > < b : P o i n t > < b : _ x > 2 5 0 . 6 6 6 6 6 6 6 6 6 6 6 6 6 3 < / b : _ x > < b : _ y > 2 6 6 . 7 0 3 7 0 4 < / b : _ y > < / b : P o i n t > < b : P o i n t > < b : _ x > 2 3 5 . 3 3 3 3 3 3 5 < / b : _ x > < b : _ y > 2 6 6 . 7 0 3 7 0 4 < / b : _ y > < / b : P o i n t > < b : P o i n t > < b : _ x > 2 3 3 . 3 3 3 3 3 3 5 < / b : _ x > < b : _ y > 2 6 4 . 7 0 3 7 0 4 < / b : _ y > < / b : P o i n t > < b : P o i n t > < b : _ x > 2 3 3 . 3 3 3 3 3 3 5 < / b : _ x > < b : _ y > 1 0 7 < / b : _ y > < / b : P o i n t > < b : P o i n t > < b : _ x > 2 3 1 . 3 3 3 3 3 3 5 < / b : _ x > < b : _ y > 1 0 5 < / b : _ y > < / b : P o i n t > < b : P o i n t > < b : _ x > 2 1 5 . 9 9 9 9 9 9 9 9 9 9 9 9 9 4 < / b : _ x > < b : _ y > 1 0 5 < / b : _ y > < / b : P o i n t > < / P o i n t s > < / a : V a l u e > < / a : K e y V a l u e O f D i a g r a m O b j e c t K e y a n y T y p e z b w N T n L X > < a : K e y V a l u e O f D i a g r a m O b j e c t K e y a n y T y p e z b w N T n L X > < a : K e y > < K e y > R e l a t i o n s h i p s \ & l t ; T a b l e s \ C O A \ C o l u m n s \ G L   D i s p l a y & g t ; - & l t ; T a b l e s \ G L D i s p l a y \ C o l u m n s \ D i s p l a y   O r d e r & g t ; < / K e y > < / a : K e y > < a : V a l u e   i : t y p e = " D i a g r a m D i s p l a y L i n k V i e w S t a t e " > < A u t o m a t i o n P r o p e r t y H e l p e r T e x t > E n d   p o i n t   1 :   ( 2 5 0 . 6 6 6 6 6 6 6 6 6 6 6 7 , 2 8 6 . 7 0 3 7 0 4 ) .   E n d   p o i n t   2 :   ( 2 1 6 , 3 0 6 . 7 0 3 7 0 4 )   < / A u t o m a t i o n P r o p e r t y H e l p e r T e x t > < L a y e d O u t > t r u e < / L a y e d O u t > < P o i n t s   x m l n s : b = " h t t p : / / s c h e m a s . d a t a c o n t r a c t . o r g / 2 0 0 4 / 0 7 / S y s t e m . W i n d o w s " > < b : P o i n t > < b : _ x > 2 5 0 . 6 6 6 6 6 6 6 6 6 6 6 6 6 3 < / b : _ x > < b : _ y > 2 8 6 . 7 0 3 7 0 4 < / b : _ y > < / b : P o i n t > < b : P o i n t > < b : _ x > 2 3 5 . 3 3 3 3 3 3 5 < / b : _ x > < b : _ y > 2 8 6 . 7 0 3 7 0 4 < / b : _ y > < / b : P o i n t > < b : P o i n t > < b : _ x > 2 3 3 . 3 3 3 3 3 3 5 < / b : _ x > < b : _ y > 2 8 8 . 7 0 3 7 0 4 < / b : _ y > < / b : P o i n t > < b : P o i n t > < b : _ x > 2 3 3 . 3 3 3 3 3 3 5 < / b : _ x > < b : _ y > 3 0 4 . 7 0 3 7 0 4 < / b : _ y > < / b : P o i n t > < b : P o i n t > < b : _ x > 2 3 1 . 3 3 3 3 3 3 5 < / b : _ x > < b : _ y > 3 0 6 . 7 0 3 7 0 4 < / b : _ y > < / b : P o i n t > < b : P o i n t > < b : _ x > 2 1 6 . 0 0 0 0 0 0 0 0 0 0 0 0 0 6 < / b : _ x > < b : _ y > 3 0 6 . 7 0 3 7 0 4 < / b : _ y > < / b : P o i n t > < / P o i n t s > < / a : V a l u e > < / a : K e y V a l u e O f D i a g r a m O b j e c t K e y a n y T y p e z b w N T n L X > < a : K e y V a l u e O f D i a g r a m O b j e c t K e y a n y T y p e z b w N T n L X > < a : K e y > < K e y > R e l a t i o n s h i p s \ & l t ; T a b l e s \ C O A \ C o l u m n s \ G L   D i s p l a y & g t ; - & l t ; T a b l e s \ G L D i s p l a y \ C o l u m n s \ D i s p l a y   O r d e r & g t ; \ F K < / K e y > < / a : K e y > < a : V a l u e   i : t y p e = " D i a g r a m D i s p l a y L i n k E n d p o i n t V i e w S t a t e " > < H e i g h t > 1 6 < / H e i g h t > < L a b e l L o c a t i o n   x m l n s : b = " h t t p : / / s c h e m a s . d a t a c o n t r a c t . o r g / 2 0 0 4 / 0 7 / S y s t e m . W i n d o w s " > < b : _ x > 2 5 0 . 6 6 6 6 6 6 6 6 6 6 6 6 6 3 < / b : _ x > < b : _ y > 2 7 8 . 7 0 3 7 0 4 < / b : _ y > < / L a b e l L o c a t i o n > < L o c a t i o n   x m l n s : b = " h t t p : / / s c h e m a s . d a t a c o n t r a c t . o r g / 2 0 0 4 / 0 7 / S y s t e m . W i n d o w s " > < b : _ x > 2 6 6 . 6 6 6 6 6 6 6 6 6 6 6 6 6 3 < / b : _ x > < b : _ y > 2 8 6 . 7 0 3 7 0 4 < / b : _ y > < / L o c a t i o n > < S h a p e R o t a t e A n g l e > 1 8 0 < / S h a p e R o t a t e A n g l e > < W i d t h > 1 6 < / W i d t h > < / a : V a l u e > < / a : K e y V a l u e O f D i a g r a m O b j e c t K e y a n y T y p e z b w N T n L X > < a : K e y V a l u e O f D i a g r a m O b j e c t K e y a n y T y p e z b w N T n L X > < a : K e y > < K e y > R e l a t i o n s h i p s \ & l t ; T a b l e s \ C O A \ C o l u m n s \ G L   D i s p l a y & g t ; - & l t ; T a b l e s \ G L D i s p l a y \ C o l u m n s \ D i s p l a y   O r d e r & g t ; \ P K < / K e y > < / a : K e y > < a : V a l u e   i : t y p e = " D i a g r a m D i s p l a y L i n k E n d p o i n t V i e w S t a t e " > < H e i g h t > 1 6 < / H e i g h t > < L a b e l L o c a t i o n   x m l n s : b = " h t t p : / / s c h e m a s . d a t a c o n t r a c t . o r g / 2 0 0 4 / 0 7 / S y s t e m . W i n d o w s " > < b : _ x > 2 0 0 . 0 0 0 0 0 0 0 0 0 0 0 0 0 6 < / b : _ x > < b : _ y > 2 9 8 . 7 0 3 7 0 4 < / b : _ y > < / L a b e l L o c a t i o n > < L o c a t i o n   x m l n s : b = " h t t p : / / s c h e m a s . d a t a c o n t r a c t . o r g / 2 0 0 4 / 0 7 / S y s t e m . W i n d o w s " > < b : _ x > 2 0 0 . 0 0 0 0 0 0 0 0 0 0 0 0 0 6 < / b : _ x > < b : _ y > 3 0 6 . 7 0 3 7 0 4 < / b : _ y > < / L o c a t i o n > < S h a p e R o t a t e A n g l e > 3 6 0 < / S h a p e R o t a t e A n g l e > < W i d t h > 1 6 < / W i d t h > < / a : V a l u e > < / a : K e y V a l u e O f D i a g r a m O b j e c t K e y a n y T y p e z b w N T n L X > < a : K e y V a l u e O f D i a g r a m O b j e c t K e y a n y T y p e z b w N T n L X > < a : K e y > < K e y > R e l a t i o n s h i p s \ & l t ; T a b l e s \ C O A \ C o l u m n s \ G L   D i s p l a y & g t ; - & l t ; T a b l e s \ G L D i s p l a y \ C o l u m n s \ D i s p l a y   O r d e r & g t ; \ C r o s s F i l t e r < / K e y > < / a : K e y > < a : V a l u e   i : t y p e = " D i a g r a m D i s p l a y L i n k C r o s s F i l t e r V i e w S t a t e " > < P o i n t s   x m l n s : b = " h t t p : / / s c h e m a s . d a t a c o n t r a c t . o r g / 2 0 0 4 / 0 7 / S y s t e m . W i n d o w s " > < b : P o i n t > < b : _ x > 2 5 0 . 6 6 6 6 6 6 6 6 6 6 6 6 6 3 < / b : _ x > < b : _ y > 2 8 6 . 7 0 3 7 0 4 < / b : _ y > < / b : P o i n t > < b : P o i n t > < b : _ x > 2 3 5 . 3 3 3 3 3 3 5 < / b : _ x > < b : _ y > 2 8 6 . 7 0 3 7 0 4 < / b : _ y > < / b : P o i n t > < b : P o i n t > < b : _ x > 2 3 3 . 3 3 3 3 3 3 5 < / b : _ x > < b : _ y > 2 8 8 . 7 0 3 7 0 4 < / b : _ y > < / b : P o i n t > < b : P o i n t > < b : _ x > 2 3 3 . 3 3 3 3 3 3 5 < / b : _ x > < b : _ y > 3 0 4 . 7 0 3 7 0 4 < / b : _ y > < / b : P o i n t > < b : P o i n t > < b : _ x > 2 3 1 . 3 3 3 3 3 3 5 < / b : _ x > < b : _ y > 3 0 6 . 7 0 3 7 0 4 < / b : _ y > < / b : P o i n t > < b : P o i n t > < b : _ x > 2 1 6 . 0 0 0 0 0 0 0 0 0 0 0 0 0 6 < / b : _ x > < b : _ y > 3 0 6 . 7 0 3 7 0 4 < / b : _ y > < / b : P o i n t > < / P o i n t s > < / a : V a l u e > < / a : K e y V a l u e O f D i a g r a m O b j e c t K e y a n y T y p e z b w N T n L X > < a : K e y V a l u e O f D i a g r a m O b j e c t K e y a n y T y p e z b w N T n L X > < a : K e y > < K e y > R e l a t i o n s h i p s \ & l t ; T a b l e s \ T r a n s a c t i o n s \ C o l u m n s \ R e f & g t ; - & l t ; T a b l e s \ J E D e t a i l \ C o l u m n s \ R e f & g t ; < / K e y > < / a : K e y > < a : V a l u e   i : t y p e = " D i a g r a m D i s p l a y L i n k V i e w S t a t e " > < A u t o m a t i o n P r o p e r t y H e l p e r T e x t > E n d   p o i n t   1 :   ( 5 4 5 . 3 3 3 3 3 3 3 3 3 3 3 3 , 9 1 ) .   E n d   p o i n t   2 :   ( 4 8 2 . 3 7 8 0 9 8 3 6 9 6 6 4 , 6 5 . 5 5 5 5 5 6 )   < / A u t o m a t i o n P r o p e r t y H e l p e r T e x t > < L a y e d O u t > t r u e < / L a y e d O u t > < P o i n t s   x m l n s : b = " h t t p : / / s c h e m a s . d a t a c o n t r a c t . o r g / 2 0 0 4 / 0 7 / S y s t e m . W i n d o w s " > < b : P o i n t > < b : _ x > 5 4 5 . 3 3 3 3 3 3 3 3 3 3 3 3 2 6 < / b : _ x > < b : _ y > 9 1 < / b : _ y > < / b : P o i n t > < b : P o i n t > < b : _ x > 5 1 5 . 8 5 5 7 1 5 5 0 0 0 0 0 0 9 < / b : _ x > < b : _ y > 9 1 < / b : _ y > < / b : P o i n t > < b : P o i n t > < b : _ x > 5 1 3 . 8 5 5 7 1 5 5 0 0 0 0 0 0 9 < / b : _ x > < b : _ y > 8 9 < / 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 R e l a t i o n s h i p s \ & l t ; T a b l e s \ T r a n s a c t i o n s \ C o l u m n s \ R e f & g t ; - & l t ; T a b l e s \ J E D e t a i l \ C o l u m n s \ R e f & g t ; \ F K < / K e y > < / a : K e y > < a : V a l u e   i : t y p e = " D i a g r a m D i s p l a y L i n k E n d p o i n t V i e w S t a t e " > < H e i g h t > 1 6 < / H e i g h t > < L a b e l L o c a t i o n   x m l n s : b = " h t t p : / / s c h e m a s . d a t a c o n t r a c t . o r g / 2 0 0 4 / 0 7 / S y s t e m . W i n d o w s " > < b : _ x > 5 4 5 . 3 3 3 3 3 3 3 3 3 3 3 3 2 6 < / b : _ x > < b : _ y > 8 3 < / b : _ y > < / L a b e l L o c a t i o n > < L o c a t i o n   x m l n s : b = " h t t p : / / s c h e m a s . d a t a c o n t r a c t . o r g / 2 0 0 4 / 0 7 / S y s t e m . W i n d o w s " > < b : _ x > 5 6 1 . 3 3 3 3 3 3 3 3 3 3 3 3 2 6 < / b : _ x > < b : _ y > 9 1 < / b : _ y > < / L o c a t i o n > < S h a p e R o t a t e A n g l e > 1 8 0 < / S h a p e R o t a t e A n g l e > < W i d t h > 1 6 < / W i d t h > < / a : V a l u e > < / a : K e y V a l u e O f D i a g r a m O b j e c t K e y a n y T y p e z b w N T n L X > < a : K e y V a l u e O f D i a g r a m O b j e c t K e y a n y T y p e z b w N T n L X > < a : K e y > < K e y > R e l a t i o n s h i p s \ & l t ; T a b l e s \ T r a n s a c t i o n s \ C o l u m n s \ R e f & g t ; - & l t ; T a b l e s \ J E D e t a i l \ C o l u m n s \ R e f & g t ; \ P K < / K e y > < / a : K e y > < a : V a l u e   i : t y p e = " D i a g r a m D i s p l a y L i n k E n d p o i n t V i e w S t a t e " > < H e i g h t > 1 6 < / H e i g h t > < L a b e l L o c a t i o n   x m l n s : b = " h t t p : / / s c h e m a s . d a t a c o n t r a c t . o r g / 2 0 0 4 / 0 7 / S y s t e m . W i n d o w s " > < b : _ x > 4 6 6 . 3 7 8 0 9 8 3 6 9 6 6 3 8 6 < / b : _ x > < b : _ y > 5 7 . 5 5 5 5 5 5 9 9 9 9 9 9 9 9 6 < / b : _ y > < / L a b e l L o c a t i o n > < L o c a t i o n   x m l n s : b = " h t t p : / / s c h e m a s . d a t a c o n t r a c t . o r g / 2 0 0 4 / 0 7 / S y s t e m . W i n d o w s " > < b : _ x > 4 6 6 . 3 7 8 0 9 8 3 6 9 6 6 3 8 6 < / b : _ x > < b : _ y > 6 5 . 5 5 5 5 5 6 < / b : _ y > < / L o c a t i o n > < S h a p e R o t a t e A n g l e > 3 6 0 < / S h a p e R o t a t e A n g l e > < W i d t h > 1 6 < / W i d t h > < / a : V a l u e > < / a : K e y V a l u e O f D i a g r a m O b j e c t K e y a n y T y p e z b w N T n L X > < a : K e y V a l u e O f D i a g r a m O b j e c t K e y a n y T y p e z b w N T n L X > < a : K e y > < K e y > R e l a t i o n s h i p s \ & l t ; T a b l e s \ T r a n s a c t i o n s \ C o l u m n s \ R e f & g t ; - & l t ; T a b l e s \ J E D e t a i l \ C o l u m n s \ R e f & g t ; \ C r o s s F i l t e r < / K e y > < / a : K e y > < a : V a l u e   i : t y p e = " D i a g r a m D i s p l a y L i n k C r o s s F i l t e r V i e w S t a t e " > < P o i n t s   x m l n s : b = " h t t p : / / s c h e m a s . d a t a c o n t r a c t . o r g / 2 0 0 4 / 0 7 / S y s t e m . W i n d o w s " > < b : P o i n t > < b : _ x > 5 4 5 . 3 3 3 3 3 3 3 3 3 3 3 3 2 6 < / b : _ x > < b : _ y > 9 1 < / b : _ y > < / b : P o i n t > < b : P o i n t > < b : _ x > 5 1 5 . 8 5 5 7 1 5 5 0 0 0 0 0 0 9 < / b : _ x > < b : _ y > 9 1 < / b : _ y > < / b : P o i n t > < b : P o i n t > < b : _ x > 5 1 3 . 8 5 5 7 1 5 5 0 0 0 0 0 0 9 < / b : _ x > < b : _ y > 8 9 < / b : _ y > < / b : P o i n t > < b : P o i n t > < b : _ x > 5 1 3 . 8 5 5 7 1 5 5 0 0 0 0 0 0 9 < / b : _ x > < b : _ y > 6 7 . 5 5 5 5 5 6 < / b : _ y > < / b : P o i n t > < b : P o i n t > < b : _ x > 5 1 1 . 8 5 5 7 1 5 5 0 0 0 0 0 0 9 < / b : _ x > < b : _ y > 6 5 . 5 5 5 5 5 6 < / b : _ y > < / b : P o i n t > < b : P o i n t > < b : _ x > 4 8 2 . 3 7 8 0 9 8 3 6 9 6 6 3 8 6 < / b : _ x > < b : _ y > 6 5 . 5 5 5 5 5 6 < / b : _ y > < / b : P o i n t > < / P o i n t s > < / a : V a l u e > < / a : K e y V a l u e O f D i a g r a m O b j e c t K e y a n y T y p e z b w N T n L X > < a : K e y V a l u e O f D i a g r a m O b j e c t K e y a n y T y p e z b w N T n L X > < a : K e y > < K e y > R e l a t i o n s h i p s \ & l t ; T a b l e s \ T r a n s a c t i o n s \ C o l u m n s \ A c c o u n t   # & g t ; - & l t ; T a b l e s \ C O A \ C o l u m n s \ A c c o u n t   # & g t ; < / K e y > < / a : K e y > < a : V a l u e   i : t y p e = " D i a g r a m D i s p l a y L i n k V i e w S t a t e " > < A u t o m a t i o n P r o p e r t y H e l p e r T e x t > E n d   p o i n t   1 :   ( 5 4 5 . 3 3 3 3 3 3 3 3 3 3 3 3 , 1 1 1 ) .   E n d   p o i n t   2 :   ( 4 8 2 . 6 6 6 6 6 6 6 6 6 6 6 7 , 2 7 4 . 5 5 5 5 5 6 )   < / A u t o m a t i o n P r o p e r t y H e l p e r T e x t > < L a y e d O u t > t r u e < / L a y e d O u t > < P o i n t s   x m l n s : b = " h t t p : / / s c h e m a s . d a t a c o n t r a c t . o r g / 2 0 0 4 / 0 7 / S y s t e m . W i n d o w s " > < b : P o i n t > < b : _ x > 5 4 5 . 3 3 3 3 3 3 3 3 3 3 3 3 2 6 < / b : _ x > < b : _ y > 1 1 1 . 0 0 0 0 0 0 0 0 0 0 0 0 0 1 < / b : _ y > < / b : P o i n t > < b : P o i n t > < b : _ x > 5 1 6 < / b : _ x > < b : _ y > 1 1 1 < / b : _ y > < / b : P o i n t > < b : P o i n t > < b : _ x > 5 1 4 < / b : _ x > < b : _ y > 1 1 3 < / b : _ y > < / b : P o i n t > < b : P o i n t > < b : _ x > 5 1 4 < / b : _ x > < b : _ y > 2 7 2 . 5 5 5 5 5 6 < / b : _ y > < / b : P o i n t > < b : P o i n t > < b : _ x > 5 1 2 < / b : _ x > < b : _ y > 2 7 4 . 5 5 5 5 5 6 < / b : _ y > < / b : P o i n t > < b : P o i n t > < b : _ x > 4 8 2 . 6 6 6 6 6 6 6 6 6 6 6 6 6 3 < / b : _ x > < b : _ y > 2 7 4 . 5 5 5 5 5 6 < / b : _ y > < / b : P o i n t > < / P o i n t s > < / a : V a l u e > < / a : K e y V a l u e O f D i a g r a m O b j e c t K e y a n y T y p e z b w N T n L X > < a : K e y V a l u e O f D i a g r a m O b j e c t K e y a n y T y p e z b w N T n L X > < a : K e y > < K e y > R e l a t i o n s h i p s \ & l t ; T a b l e s \ T r a n s a c t i o n s \ C o l u m n s \ A c c o u n t   # & g t ; - & l t ; T a b l e s \ C O A \ C o l u m n s \ A c c o u n t   # & g t ; \ F K < / K e y > < / a : K e y > < a : V a l u e   i : t y p e = " D i a g r a m D i s p l a y L i n k E n d p o i n t V i e w S t a t e " > < H e i g h t > 1 6 < / H e i g h t > < L a b e l L o c a t i o n   x m l n s : b = " h t t p : / / s c h e m a s . d a t a c o n t r a c t . o r g / 2 0 0 4 / 0 7 / S y s t e m . W i n d o w s " > < b : _ x > 5 4 5 . 3 3 3 3 3 3 3 3 3 3 3 3 2 6 < / b : _ x > < b : _ y > 1 0 3 . 0 0 0 0 0 0 0 0 0 0 0 0 0 1 < / b : _ y > < / L a b e l L o c a t i o n > < L o c a t i o n   x m l n s : b = " h t t p : / / s c h e m a s . d a t a c o n t r a c t . o r g / 2 0 0 4 / 0 7 / S y s t e m . W i n d o w s " > < b : _ x > 5 6 1 . 3 3 3 3 3 3 3 3 3 3 3 3 2 6 < / b : _ x > < b : _ y > 1 1 1 < / b : _ y > < / L o c a t i o n > < S h a p e R o t a t e A n g l e > 1 7 9 . 9 9 9 9 9 9 9 9 9 9 9 9 9 4 < / S h a p e R o t a t e A n g l e > < W i d t h > 1 6 < / W i d t h > < / a : V a l u e > < / a : K e y V a l u e O f D i a g r a m O b j e c t K e y a n y T y p e z b w N T n L X > < a : K e y V a l u e O f D i a g r a m O b j e c t K e y a n y T y p e z b w N T n L X > < a : K e y > < K e y > R e l a t i o n s h i p s \ & l t ; T a b l e s \ T r a n s a c t i o n s \ C o l u m n s \ A c c o u n t   # & g t ; - & l t ; T a b l e s \ C O A \ C o l u m n s \ A c c o u n t   # & g t ; \ P K < / K e y > < / a : K e y > < a : V a l u e   i : t y p e = " D i a g r a m D i s p l a y L i n k E n d p o i n t V i e w S t a t e " > < H e i g h t > 1 6 < / H e i g h t > < L a b e l L o c a t i o n   x m l n s : b = " h t t p : / / s c h e m a s . d a t a c o n t r a c t . o r g / 2 0 0 4 / 0 7 / S y s t e m . W i n d o w s " > < b : _ x > 4 6 6 . 6 6 6 6 6 6 6 6 6 6 6 6 6 3 < / b : _ x > < b : _ y > 2 6 6 . 5 5 5 5 5 6 < / b : _ y > < / L a b e l L o c a t i o n > < L o c a t i o n   x m l n s : b = " h t t p : / / s c h e m a s . d a t a c o n t r a c t . o r g / 2 0 0 4 / 0 7 / S y s t e m . W i n d o w s " > < b : _ x > 4 6 6 . 6 6 6 6 6 6 6 6 6 6 6 6 6 3 < / b : _ x > < b : _ y > 2 7 4 . 5 5 5 5 5 6 < / b : _ y > < / L o c a t i o n > < S h a p e R o t a t e A n g l e > 3 6 0 < / S h a p e R o t a t e A n g l e > < W i d t h > 1 6 < / W i d t h > < / a : V a l u e > < / a : K e y V a l u e O f D i a g r a m O b j e c t K e y a n y T y p e z b w N T n L X > < a : K e y V a l u e O f D i a g r a m O b j e c t K e y a n y T y p e z b w N T n L X > < a : K e y > < K e y > R e l a t i o n s h i p s \ & l t ; T a b l e s \ T r a n s a c t i o n s \ C o l u m n s \ A c c o u n t   # & g t ; - & l t ; T a b l e s \ C O A \ C o l u m n s \ A c c o u n t   # & g t ; \ C r o s s F i l t e r < / K e y > < / a : K e y > < a : V a l u e   i : t y p e = " D i a g r a m D i s p l a y L i n k C r o s s F i l t e r V i e w S t a t e " > < P o i n t s   x m l n s : b = " h t t p : / / s c h e m a s . d a t a c o n t r a c t . o r g / 2 0 0 4 / 0 7 / S y s t e m . W i n d o w s " > < b : P o i n t > < b : _ x > 5 4 5 . 3 3 3 3 3 3 3 3 3 3 3 3 2 6 < / b : _ x > < b : _ y > 1 1 1 . 0 0 0 0 0 0 0 0 0 0 0 0 0 1 < / b : _ y > < / b : P o i n t > < b : P o i n t > < b : _ x > 5 1 6 < / b : _ x > < b : _ y > 1 1 1 < / b : _ y > < / b : P o i n t > < b : P o i n t > < b : _ x > 5 1 4 < / b : _ x > < b : _ y > 1 1 3 < / b : _ y > < / b : P o i n t > < b : P o i n t > < b : _ x > 5 1 4 < / b : _ x > < b : _ y > 2 7 2 . 5 5 5 5 5 6 < / b : _ y > < / b : P o i n t > < b : P o i n t > < b : _ x > 5 1 2 < / b : _ x > < b : _ y > 2 7 4 . 5 5 5 5 5 6 < / b : _ y > < / b : P o i n t > < b : P o i n t > < b : _ x > 4 8 2 . 6 6 6 6 6 6 6 6 6 6 6 6 6 3 < / b : _ x > < b : _ y > 2 7 4 . 5 5 5 5 5 6 < / b : _ y > < / b : P o i n t > < / P o i n t s > < / a : V a l u e > < / a : K e y V a l u e O f D i a g r a m O b j e c t K e y a n y T y p e z b w N T n L X > < a : K e y V a l u e O f D i a g r a m O b j e c t K e y a n y T y p e z b w N T n L X > < a : K e y > < K e y > R e l a t i o n s h i p s \ & l t ; T a b l e s \ T r a n s a c t i o n s \ C o l u m n s \ D a t e & g t ; - & l t ; T a b l e s \ C a l e n d a r \ C o l u m n s \ D a t e & g t ; < / K e y > < / a : K e y > < a : V a l u e   i : t y p e = " D i a g r a m D i s p l a y L i n k V i e w S t a t e " > < A u t o m a t i o n P r o p e r t y H e l p e r T e x t > E n d   p o i n t   1 :   ( 7 7 7 . 3 3 3 3 3 3 3 3 3 3 3 3 , 1 2 0 . 8 8 8 8 8 9 ) .   E n d   p o i n t   2 :   ( 8 1 7 . 3 9 3 0 2 0 0 4 8 4 4 1 , 2 9 3 . 4 4 4 4 4 5 )   < / A u t o m a t i o n P r o p e r t y H e l p e r T e x t > < L a y e d O u t > t r u e < / L a y e d O u t > < P o i n t s   x m l n s : b = " h t t p : / / s c h e m a s . d a t a c o n t r a c t . o r g / 2 0 0 4 / 0 7 / S y s t e m . W i n d o w s " > < b : P o i n t > < b : _ x > 7 7 7 . 3 3 3 3 3 3 3 3 3 3 3 3 2 6 < / b : _ x > < b : _ y > 1 2 0 . 8 8 8 8 8 9 < / b : _ y > < / b : P o i n t > < b : P o i n t > < b : _ x > 7 9 5 . 3 6 3 1 7 6 5 < / b : _ x > < b : _ y > 1 2 0 . 8 8 8 8 8 9 < / b : _ y > < / b : P o i n t > < b : P o i n t > < b : _ x > 7 9 7 . 3 6 3 1 7 6 5 < / b : _ x > < b : _ y > 1 2 2 . 8 8 8 8 8 9 < / b : _ y > < / b : P o i n t > < b : P o i n t > < b : _ x > 7 9 7 . 3 6 3 1 7 6 5 < / b : _ x > < b : _ y > 2 9 1 . 4 4 4 4 4 5 < / b : _ y > < / b : P o i n t > < b : P o i n t > < b : _ x > 7 9 9 . 3 6 3 1 7 6 5 < / b : _ x > < b : _ y > 2 9 3 . 4 4 4 4 4 5 < / b : _ y > < / b : P o i n t > < b : P o i n t > < b : _ x > 8 1 7 . 3 9 3 0 2 0 0 4 8 4 4 1 1 4 < / b : _ x > < b : _ y > 2 9 3 . 4 4 4 4 4 5 < / b : _ y > < / b : P o i n t > < / P o i n t s > < / a : V a l u e > < / a : K e y V a l u e O f D i a g r a m O b j e c t K e y a n y T y p e z b w N T n L X > < a : K e y V a l u e O f D i a g r a m O b j e c t K e y a n y T y p e z b w N T n L X > < a : K e y > < K e y > R e l a t i o n s h i p s \ & l t ; T a b l e s \ T r a n s a c t i o n s \ C o l u m n s \ D a t e & g t ; - & l t ; T a b l e s \ C a l e n d a r \ C o l u m n s \ D a t e & g t ; \ F K < / K e y > < / a : K e y > < a : V a l u e   i : t y p e = " D i a g r a m D i s p l a y L i n k E n d p o i n t V i e w S t a t e " > < H e i g h t > 1 6 < / H e i g h t > < L a b e l L o c a t i o n   x m l n s : b = " h t t p : / / s c h e m a s . d a t a c o n t r a c t . o r g / 2 0 0 4 / 0 7 / S y s t e m . W i n d o w s " > < b : _ x > 7 6 1 . 3 3 3 3 3 3 3 3 3 3 3 3 2 6 < / b : _ x > < b : _ y > 1 1 2 . 8 8 8 8 8 9 < / b : _ y > < / L a b e l L o c a t i o n > < L o c a t i o n   x m l n s : b = " h t t p : / / s c h e m a s . d a t a c o n t r a c t . o r g / 2 0 0 4 / 0 7 / S y s t e m . W i n d o w s " > < b : _ x > 7 6 1 . 3 3 3 3 3 3 3 3 3 3 3 3 2 6 < / b : _ x > < b : _ y > 1 2 0 . 8 8 8 8 8 9 < / b : _ y > < / L o c a t i o n > < S h a p e R o t a t e A n g l e > 3 6 0 < / S h a p e R o t a t e A n g l e > < W i d t h > 1 6 < / W i d t h > < / a : V a l u e > < / a : K e y V a l u e O f D i a g r a m O b j e c t K e y a n y T y p e z b w N T n L X > < a : K e y V a l u e O f D i a g r a m O b j e c t K e y a n y T y p e z b w N T n L X > < a : K e y > < K e y > R e l a t i o n s h i p s \ & l t ; T a b l e s \ T r a n s a c t i o n s \ C o l u m n s \ D a t e & g t ; - & l t ; T a b l e s \ C a l e n d a r \ C o l u m n s \ D a t e & g t ; \ P K < / K e y > < / a : K e y > < a : V a l u e   i : t y p e = " D i a g r a m D i s p l a y L i n k E n d p o i n t V i e w S t a t e " > < H e i g h t > 1 6 < / H e i g h t > < L a b e l L o c a t i o n   x m l n s : b = " h t t p : / / s c h e m a s . d a t a c o n t r a c t . o r g / 2 0 0 4 / 0 7 / S y s t e m . W i n d o w s " > < b : _ x > 8 1 7 . 3 9 3 0 2 0 0 4 8 4 4 1 1 4 < / b : _ x > < b : _ y > 2 8 5 . 4 4 4 4 4 5 < / b : _ y > < / L a b e l L o c a t i o n > < L o c a t i o n   x m l n s : b = " h t t p : / / s c h e m a s . d a t a c o n t r a c t . o r g / 2 0 0 4 / 0 7 / S y s t e m . W i n d o w s " > < b : _ x > 8 3 3 . 3 9 3 0 2 0 0 4 8 4 4 1 1 4 < / b : _ x > < b : _ y > 2 9 3 . 4 4 4 4 4 5 < / b : _ y > < / L o c a t i o n > < S h a p e R o t a t e A n g l e > 1 8 0 < / S h a p e R o t a t e A n g l e > < W i d t h > 1 6 < / W i d t h > < / a : V a l u e > < / a : K e y V a l u e O f D i a g r a m O b j e c t K e y a n y T y p e z b w N T n L X > < a : K e y V a l u e O f D i a g r a m O b j e c t K e y a n y T y p e z b w N T n L X > < a : K e y > < K e y > R e l a t i o n s h i p s \ & l t ; T a b l e s \ T r a n s a c t i o n s \ C o l u m n s \ D a t e & g t ; - & l t ; T a b l e s \ C a l e n d a r \ C o l u m n s \ D a t e & g t ; \ C r o s s F i l t e r < / K e y > < / a : K e y > < a : V a l u e   i : t y p e = " D i a g r a m D i s p l a y L i n k C r o s s F i l t e r V i e w S t a t e " > < P o i n t s   x m l n s : b = " h t t p : / / s c h e m a s . d a t a c o n t r a c t . o r g / 2 0 0 4 / 0 7 / S y s t e m . W i n d o w s " > < b : P o i n t > < b : _ x > 7 7 7 . 3 3 3 3 3 3 3 3 3 3 3 3 2 6 < / b : _ x > < b : _ y > 1 2 0 . 8 8 8 8 8 9 < / b : _ y > < / b : P o i n t > < b : P o i n t > < b : _ x > 7 9 5 . 3 6 3 1 7 6 5 < / b : _ x > < b : _ y > 1 2 0 . 8 8 8 8 8 9 < / b : _ y > < / b : P o i n t > < b : P o i n t > < b : _ x > 7 9 7 . 3 6 3 1 7 6 5 < / b : _ x > < b : _ y > 1 2 2 . 8 8 8 8 8 9 < / b : _ y > < / b : P o i n t > < b : P o i n t > < b : _ x > 7 9 7 . 3 6 3 1 7 6 5 < / b : _ x > < b : _ y > 2 9 1 . 4 4 4 4 4 5 < / b : _ y > < / b : P o i n t > < b : P o i n t > < b : _ x > 7 9 9 . 3 6 3 1 7 6 5 < / b : _ x > < b : _ y > 2 9 3 . 4 4 4 4 4 5 < / b : _ y > < / b : P o i n t > < b : P o i n t > < b : _ x > 8 1 7 . 3 9 3 0 2 0 0 4 8 4 4 1 1 4 < / b : _ x > < b : _ y > 2 9 3 . 4 4 4 4 4 5 < / b : _ y > < / b : P o i n t > < / P o i n t s > < / a : V a l u e > < / a : K e y V a l u e O f D i a g r a m O b j e c t K e y a n y T y p e z b w N T n L X > < a : K e y V a l u e O f D i a g r a m O b j e c t K e y a n y T y p e z b w N T n L X > < a : K e y > < K e y > R e l a t i o n s h i p s \ & l t ; T a b l e s \ T r a n s a c t i o n s \ C o l u m n s \ C u s t o m e r   I D & g t ; - & l t ; T a b l e s \ C u s t o m e r s \ C o l u m n s \ C u s t o m e r   I D & g t ; < / K e y > < / a : K e y > < a : V a l u e   i : t y p e = " D i a g r a m D i s p l a y L i n k V i e w S t a t e " > < A u t o m a t i o n P r o p e r t y H e l p e r T e x t > E n d   p o i n t   1 :   ( 7 7 7 . 3 3 3 3 3 3 3 3 3 3 3 3 , 1 0 0 . 8 8 8 8 8 9 ) .   E n d   p o i n t   2 :   ( 8 1 7 . 1 4 0 9 5 4 4 6 8 6 6 5 , 8 0 . 8 8 8 8 8 9 )   < / A u t o m a t i o n P r o p e r t y H e l p e r T e x t > < L a y e d O u t > t r u e < / L a y e d O u t > < P o i n t s   x m l n s : b = " h t t p : / / s c h e m a s . d a t a c o n t r a c t . o r g / 2 0 0 4 / 0 7 / S y s t e m . W i n d o w s " > < b : P o i n t > < b : _ x > 7 7 7 . 3 3 3 3 3 3 3 3 3 3 3 3 2 6 < / b : _ x > < b : _ y > 1 0 0 . 8 8 8 8 8 9 < / b : _ y > < / b : P o i n t > < b : P o i n t > < b : _ x > 7 9 5 . 2 3 7 1 4 3 5 < / b : _ x > < b : _ y > 1 0 0 . 8 8 8 8 8 9 < / b : _ y > < / b : P o i n t > < b : P o i n t > < b : _ x > 7 9 7 . 2 3 7 1 4 3 5 < / b : _ x > < b : _ y > 9 8 . 8 8 8 8 8 9 < / b : _ y > < / b : P o i n t > < b : P o i n t > < b : _ x > 7 9 7 . 2 3 7 1 4 3 5 < / b : _ x > < b : _ y > 8 2 . 8 8 8 8 8 9 < / b : _ y > < / b : P o i n t > < b : P o i n t > < b : _ x > 7 9 9 . 2 3 7 1 4 3 5 < / b : _ x > < b : _ y > 8 0 . 8 8 8 8 8 9 < / b : _ y > < / b : P o i n t > < b : P o i n t > < b : _ x > 8 1 7 . 1 4 0 9 5 4 4 6 8 6 6 4 8 6 < / b : _ x > < b : _ y > 8 0 . 8 8 8 8 8 9 < / b : _ y > < / b : P o i n t > < / P o i n t s > < / a : V a l u e > < / a : K e y V a l u e O f D i a g r a m O b j e c t K e y a n y T y p e z b w N T n L X > < a : K e y V a l u e O f D i a g r a m O b j e c t K e y a n y T y p e z b w N T n L X > < a : K e y > < K e y > R e l a t i o n s h i p s \ & l t ; T a b l e s \ T r a n s a c t i o n s \ C o l u m n s \ C u s t o m e r   I D & g t ; - & l t ; T a b l e s \ C u s t o m e r s \ C o l u m n s \ C u s t o m e r   I D & g t ; \ F K < / K e y > < / a : K e y > < a : V a l u e   i : t y p e = " D i a g r a m D i s p l a y L i n k E n d p o i n t V i e w S t a t e " > < H e i g h t > 1 6 < / H e i g h t > < L a b e l L o c a t i o n   x m l n s : b = " h t t p : / / s c h e m a s . d a t a c o n t r a c t . o r g / 2 0 0 4 / 0 7 / S y s t e m . W i n d o w s " > < b : _ x > 7 6 1 . 3 3 3 3 3 3 3 3 3 3 3 3 2 6 < / b : _ x > < b : _ y > 9 2 . 8 8 8 8 8 9 < / b : _ y > < / L a b e l L o c a t i o n > < L o c a t i o n   x m l n s : b = " h t t p : / / s c h e m a s . d a t a c o n t r a c t . o r g / 2 0 0 4 / 0 7 / S y s t e m . W i n d o w s " > < b : _ x > 7 6 1 . 3 3 3 3 3 3 3 3 3 3 3 3 2 6 < / b : _ x > < b : _ y > 1 0 0 . 8 8 8 8 8 9 < / b : _ y > < / L o c a t i o n > < S h a p e R o t a t e A n g l e > 3 6 0 < / S h a p e R o t a t e A n g l e > < W i d t h > 1 6 < / W i d t h > < / a : V a l u e > < / a : K e y V a l u e O f D i a g r a m O b j e c t K e y a n y T y p e z b w N T n L X > < a : K e y V a l u e O f D i a g r a m O b j e c t K e y a n y T y p e z b w N T n L X > < a : K e y > < K e y > R e l a t i o n s h i p s \ & l t ; T a b l e s \ T r a n s a c t i o n s \ C o l u m n s \ C u s t o m e r   I D & g t ; - & l t ; T a b l e s \ C u s t o m e r s \ C o l u m n s \ C u s t o m e r   I D & g t ; \ P K < / K e y > < / a : K e y > < a : V a l u e   i : t y p e = " D i a g r a m D i s p l a y L i n k E n d p o i n t V i e w S t a t e " > < H e i g h t > 1 6 < / H e i g h t > < L a b e l L o c a t i o n   x m l n s : b = " h t t p : / / s c h e m a s . d a t a c o n t r a c t . o r g / 2 0 0 4 / 0 7 / S y s t e m . W i n d o w s " > < b : _ x > 8 1 7 . 1 4 0 9 5 4 4 6 8 6 6 4 8 6 < / b : _ x > < b : _ y > 7 2 . 8 8 8 8 8 9 < / b : _ y > < / L a b e l L o c a t i o n > < L o c a t i o n   x m l n s : b = " h t t p : / / s c h e m a s . d a t a c o n t r a c t . o r g / 2 0 0 4 / 0 7 / S y s t e m . W i n d o w s " > < b : _ x > 8 3 3 . 1 4 0 9 5 4 4 6 8 6 6 4 8 6 < / b : _ x > < b : _ y > 8 0 . 8 8 8 8 8 9 < / b : _ y > < / L o c a t i o n > < S h a p e R o t a t e A n g l e > 1 8 0 < / S h a p e R o t a t e A n g l e > < W i d t h > 1 6 < / W i d t h > < / a : V a l u e > < / a : K e y V a l u e O f D i a g r a m O b j e c t K e y a n y T y p e z b w N T n L X > < a : K e y V a l u e O f D i a g r a m O b j e c t K e y a n y T y p e z b w N T n L X > < a : K e y > < K e y > R e l a t i o n s h i p s \ & l t ; T a b l e s \ T r a n s a c t i o n s \ C o l u m n s \ C u s t o m e r   I D & g t ; - & l t ; T a b l e s \ C u s t o m e r s \ C o l u m n s \ C u s t o m e r   I D & g t ; \ C r o s s F i l t e r < / K e y > < / a : K e y > < a : V a l u e   i : t y p e = " D i a g r a m D i s p l a y L i n k C r o s s F i l t e r V i e w S t a t e " > < P o i n t s   x m l n s : b = " h t t p : / / s c h e m a s . d a t a c o n t r a c t . o r g / 2 0 0 4 / 0 7 / S y s t e m . W i n d o w s " > < b : P o i n t > < b : _ x > 7 7 7 . 3 3 3 3 3 3 3 3 3 3 3 3 2 6 < / b : _ x > < b : _ y > 1 0 0 . 8 8 8 8 8 9 < / b : _ y > < / b : P o i n t > < b : P o i n t > < b : _ x > 7 9 5 . 2 3 7 1 4 3 5 < / b : _ x > < b : _ y > 1 0 0 . 8 8 8 8 8 9 < / b : _ y > < / b : P o i n t > < b : P o i n t > < b : _ x > 7 9 7 . 2 3 7 1 4 3 5 < / b : _ x > < b : _ y > 9 8 . 8 8 8 8 8 9 < / b : _ y > < / b : P o i n t > < b : P o i n t > < b : _ x > 7 9 7 . 2 3 7 1 4 3 5 < / b : _ x > < b : _ y > 8 2 . 8 8 8 8 8 9 < / b : _ y > < / b : P o i n t > < b : P o i n t > < b : _ x > 7 9 9 . 2 3 7 1 4 3 5 < / b : _ x > < b : _ y > 8 0 . 8 8 8 8 8 9 < / b : _ y > < / b : P o i n t > < b : P o i n t > < b : _ x > 8 1 7 . 1 4 0 9 5 4 4 6 8 6 6 4 8 6 < / b : _ x > < b : _ y > 8 0 . 8 8 8 8 8 9 < / b : _ y > < / b : P o i n t > < / P o i n t s > < / a : V a l u e > < / a : K e y V a l u e O f D i a g r a m O b j e c t K e y a n y T y p e z b w N T n L X > < a : K e y V a l u e O f D i a g r a m O b j e c t K e y a n y T y p e z b w N T n L X > < a : K e y > < K e y > R e l a t i o n s h i p s \ & l t ; T a b l e s \ B u d g e t s \ C o l u m n s \ A c c o u n t   # & g t ; - & l t ; T a b l e s \ C O A \ C o l u m n s \ A c c o u n t   # & g t ; < / K e y > < / a : K e y > < a : V a l u e   i : t y p e = " D i a g r a m D i s p l a y L i n k V i e w S t a t e " > < A u t o m a t i o n P r o p e r t y H e l p e r T e x t > E n d   p o i n t   1 :   ( 5 4 3 . 4 5 9 3 6 6 1 2 3 2 2 1 , 3 1 6 . 7 7 7 7 7 8 ) .   E n d   p o i n t   2 :   ( 4 8 2 . 6 6 6 6 6 6 6 6 6 6 6 7 , 2 9 4 . 5 5 5 5 5 6 )   < / A u t o m a t i o n P r o p e r t y H e l p e r T e x t > < L a y e d O u t > t r u e < / L a y e d O u t > < P o i n t s   x m l n s : b = " h t t p : / / s c h e m a s . d a t a c o n t r a c t . o r g / 2 0 0 4 / 0 7 / S y s t e m . W i n d o w s " > < b : P o i n t > < b : _ x > 5 4 3 . 4 5 9 3 6 6 1 2 3 2 2 1 3 4 < / b : _ x > < b : _ y > 3 1 6 . 7 7 7 7 7 8 < / b : _ y > < / b : P o i n t > < b : P o i n t > < b : _ x > 5 1 5 . 0 6 3 0 1 6 5 < / b : _ x > < b : _ y > 3 1 6 . 7 7 7 7 7 8 < / b : _ y > < / b : P o i n t > < b : P o i n t > < b : _ x > 5 1 3 . 0 6 3 0 1 6 5 < / b : _ x > < b : _ y > 3 1 4 . 7 7 7 7 7 8 < / b : _ y > < / b : P o i n t > < b : P o i n t > < b : _ x > 5 1 3 . 0 6 3 0 1 6 5 < / b : _ x > < b : _ y > 2 9 6 . 5 5 5 5 5 6 < / b : _ y > < / b : P o i n t > < b : P o i n t > < b : _ x > 5 1 1 . 0 6 3 0 1 6 5 < / b : _ x > < b : _ y > 2 9 4 . 5 5 5 5 5 6 < / b : _ y > < / b : P o i n t > < b : P o i n t > < b : _ x > 4 8 2 . 6 6 6 6 6 6 6 6 6 6 6 6 6 3 < / b : _ x > < b : _ y > 2 9 4 . 5 5 5 5 5 6 < / b : _ y > < / b : P o i n t > < / P o i n t s > < / a : V a l u e > < / a : K e y V a l u e O f D i a g r a m O b j e c t K e y a n y T y p e z b w N T n L X > < a : K e y V a l u e O f D i a g r a m O b j e c t K e y a n y T y p e z b w N T n L X > < a : K e y > < K e y > R e l a t i o n s h i p s \ & l t ; T a b l e s \ B u d g e t s \ C o l u m n s \ A c c o u n t   # & g t ; - & l t ; T a b l e s \ C O A \ C o l u m n s \ A c c o u n t   # & g t ; \ F K < / K e y > < / a : K e y > < a : V a l u e   i : t y p e = " D i a g r a m D i s p l a y L i n k E n d p o i n t V i e w S t a t e " > < H e i g h t > 1 6 < / H e i g h t > < L a b e l L o c a t i o n   x m l n s : b = " h t t p : / / s c h e m a s . d a t a c o n t r a c t . o r g / 2 0 0 4 / 0 7 / S y s t e m . W i n d o w s " > < b : _ x > 5 4 3 . 4 5 9 3 6 6 1 2 3 2 2 1 3 4 < / b : _ x > < b : _ y > 3 0 8 . 7 7 7 7 7 8 < / b : _ y > < / L a b e l L o c a t i o n > < L o c a t i o n   x m l n s : b = " h t t p : / / s c h e m a s . d a t a c o n t r a c t . o r g / 2 0 0 4 / 0 7 / S y s t e m . W i n d o w s " > < b : _ x > 5 5 9 . 4 5 9 3 6 6 1 2 3 2 2 1 3 4 < / b : _ x > < b : _ y > 3 1 6 . 7 7 7 7 7 8 < / b : _ y > < / L o c a t i o n > < S h a p e R o t a t e A n g l e > 1 8 0 < / S h a p e R o t a t e A n g l e > < W i d t h > 1 6 < / W i d t h > < / a : V a l u e > < / a : K e y V a l u e O f D i a g r a m O b j e c t K e y a n y T y p e z b w N T n L X > < a : K e y V a l u e O f D i a g r a m O b j e c t K e y a n y T y p e z b w N T n L X > < a : K e y > < K e y > R e l a t i o n s h i p s \ & l t ; T a b l e s \ B u d g e t s \ C o l u m n s \ A c c o u n t   # & g t ; - & l t ; T a b l e s \ C O A \ C o l u m n s \ A c c o u n t   # & g t ; \ P K < / K e y > < / a : K e y > < a : V a l u e   i : t y p e = " D i a g r a m D i s p l a y L i n k E n d p o i n t V i e w S t a t e " > < H e i g h t > 1 6 < / H e i g h t > < L a b e l L o c a t i o n   x m l n s : b = " h t t p : / / s c h e m a s . d a t a c o n t r a c t . o r g / 2 0 0 4 / 0 7 / S y s t e m . W i n d o w s " > < b : _ x > 4 6 6 . 6 6 6 6 6 6 6 6 6 6 6 6 6 3 < / b : _ x > < b : _ y > 2 8 6 . 5 5 5 5 5 6 < / b : _ y > < / L a b e l L o c a t i o n > < L o c a t i o n   x m l n s : b = " h t t p : / / s c h e m a s . d a t a c o n t r a c t . o r g / 2 0 0 4 / 0 7 / S y s t e m . W i n d o w s " > < b : _ x > 4 6 6 . 6 6 6 6 6 6 6 6 6 6 6 6 6 3 < / b : _ x > < b : _ y > 2 9 4 . 5 5 5 5 5 6 < / b : _ y > < / L o c a t i o n > < S h a p e R o t a t e A n g l e > 3 6 0 < / S h a p e R o t a t e A n g l e > < W i d t h > 1 6 < / W i d t h > < / a : V a l u e > < / a : K e y V a l u e O f D i a g r a m O b j e c t K e y a n y T y p e z b w N T n L X > < a : K e y V a l u e O f D i a g r a m O b j e c t K e y a n y T y p e z b w N T n L X > < a : K e y > < K e y > R e l a t i o n s h i p s \ & l t ; T a b l e s \ B u d g e t s \ C o l u m n s \ A c c o u n t   # & g t ; - & l t ; T a b l e s \ C O A \ C o l u m n s \ A c c o u n t   # & g t ; \ C r o s s F i l t e r < / K e y > < / a : K e y > < a : V a l u e   i : t y p e = " D i a g r a m D i s p l a y L i n k C r o s s F i l t e r V i e w S t a t e " > < P o i n t s   x m l n s : b = " h t t p : / / s c h e m a s . d a t a c o n t r a c t . o r g / 2 0 0 4 / 0 7 / S y s t e m . W i n d o w s " > < b : P o i n t > < b : _ x > 5 4 3 . 4 5 9 3 6 6 1 2 3 2 2 1 3 4 < / b : _ x > < b : _ y > 3 1 6 . 7 7 7 7 7 8 < / b : _ y > < / b : P o i n t > < b : P o i n t > < b : _ x > 5 1 5 . 0 6 3 0 1 6 5 < / b : _ x > < b : _ y > 3 1 6 . 7 7 7 7 7 8 < / b : _ y > < / b : P o i n t > < b : P o i n t > < b : _ x > 5 1 3 . 0 6 3 0 1 6 5 < / b : _ x > < b : _ y > 3 1 4 . 7 7 7 7 7 8 < / b : _ y > < / b : P o i n t > < b : P o i n t > < b : _ x > 5 1 3 . 0 6 3 0 1 6 5 < / b : _ x > < b : _ y > 2 9 6 . 5 5 5 5 5 6 < / b : _ y > < / b : P o i n t > < b : P o i n t > < b : _ x > 5 1 1 . 0 6 3 0 1 6 5 < / b : _ x > < b : _ y > 2 9 4 . 5 5 5 5 5 6 < / b : _ y > < / b : P o i n t > < b : P o i n t > < b : _ x > 4 8 2 . 6 6 6 6 6 6 6 6 6 6 6 6 6 3 < / b : _ x > < b : _ y > 2 9 4 . 5 5 5 5 5 6 < / b : _ y > < / b : P o i n t > < / P o i n t s > < / a : V a l u e > < / a : K e y V a l u e O f D i a g r a m O b j e c t K e y a n y T y p e z b w N T n L X > < a : K e y V a l u e O f D i a g r a m O b j e c t K e y a n y T y p e z b w N T n L X > < a : K e y > < K e y > R e l a t i o n s h i p s \ & l t ; T a b l e s \ B u d g e t s \ C o l u m n s \ D a t e & g t ; - & l t ; T a b l e s \ C a l e n d a r \ C o l u m n s \ D a t e & g t ; < / K e y > < / a : K e y > < a : V a l u e   i : t y p e = " D i a g r a m D i s p l a y L i n k V i e w S t a t e " > < A u t o m a t i o n P r o p e r t y H e l p e r T e x t > E n d   p o i n t   1 :   ( 7 7 5 . 4 5 9 3 6 6 1 2 3 2 2 1 , 3 3 3 . 4 4 4 4 4 5 ) .   E n d   p o i n t   2 :   ( 8 1 7 . 3 9 3 0 2 0 0 4 8 4 4 1 , 3 1 3 . 4 4 4 4 4 5 )   < / A u t o m a t i o n P r o p e r t y H e l p e r T e x t > < L a y e d O u t > t r u e < / L a y e d O u t > < P o i n t s   x m l n s : b = " h t t p : / / s c h e m a s . d a t a c o n t r a c t . o r g / 2 0 0 4 / 0 7 / S y s t e m . W i n d o w s " > < b : P o i n t > < b : _ x > 7 7 5 . 4 5 9 3 6 6 1 2 3 2 2 1 3 4 < / b : _ x > < b : _ y > 3 3 3 . 4 4 4 4 4 5 < / b : _ y > < / b : P o i n t > < b : P o i n t > < b : _ x > 7 9 4 . 4 2 6 1 9 3 < / b : _ x > < b : _ y > 3 3 3 . 4 4 4 4 4 5 < / b : _ y > < / b : P o i n t > < b : P o i n t > < b : _ x > 7 9 6 . 4 2 6 1 9 3 < / b : _ x > < b : _ y > 3 3 1 . 4 4 4 4 4 5 < / b : _ y > < / b : P o i n t > < b : P o i n t > < b : _ x > 7 9 6 . 4 2 6 1 9 3 < / b : _ x > < b : _ y > 3 1 5 . 4 4 4 4 4 5 < / b : _ y > < / b : P o i n t > < b : P o i n t > < b : _ x > 7 9 8 . 4 2 6 1 9 3 < / b : _ x > < b : _ y > 3 1 3 . 4 4 4 4 4 5 < / b : _ y > < / b : P o i n t > < b : P o i n t > < b : _ x > 8 1 7 . 3 9 3 0 2 0 0 4 8 4 4 1 < / b : _ x > < b : _ y > 3 1 3 . 4 4 4 4 4 5 < / b : _ y > < / b : P o i n t > < / P o i n t s > < / a : V a l u e > < / a : K e y V a l u e O f D i a g r a m O b j e c t K e y a n y T y p e z b w N T n L X > < a : K e y V a l u e O f D i a g r a m O b j e c t K e y a n y T y p e z b w N T n L X > < a : K e y > < K e y > R e l a t i o n s h i p s \ & l t ; T a b l e s \ B u d g e t s \ C o l u m n s \ D a t e & g t ; - & l t ; T a b l e s \ C a l e n d a r \ C o l u m n s \ D a t e & g t ; \ F K < / K e y > < / a : K e y > < a : V a l u e   i : t y p e = " D i a g r a m D i s p l a y L i n k E n d p o i n t V i e w S t a t e " > < H e i g h t > 1 6 < / H e i g h t > < L a b e l L o c a t i o n   x m l n s : b = " h t t p : / / s c h e m a s . d a t a c o n t r a c t . o r g / 2 0 0 4 / 0 7 / S y s t e m . W i n d o w s " > < b : _ x > 7 5 9 . 4 5 9 3 6 6 1 2 3 2 2 1 3 4 < / b : _ x > < b : _ y > 3 2 5 . 4 4 4 4 4 5 < / b : _ y > < / L a b e l L o c a t i o n > < L o c a t i o n   x m l n s : b = " h t t p : / / s c h e m a s . d a t a c o n t r a c t . o r g / 2 0 0 4 / 0 7 / S y s t e m . W i n d o w s " > < b : _ x > 7 5 9 . 4 5 9 3 6 6 1 2 3 2 2 1 3 4 < / b : _ x > < b : _ y > 3 3 3 . 4 4 4 4 4 5 < / b : _ y > < / L o c a t i o n > < S h a p e R o t a t e A n g l e > 3 6 0 < / S h a p e R o t a t e A n g l e > < W i d t h > 1 6 < / W i d t h > < / a : V a l u e > < / a : K e y V a l u e O f D i a g r a m O b j e c t K e y a n y T y p e z b w N T n L X > < a : K e y V a l u e O f D i a g r a m O b j e c t K e y a n y T y p e z b w N T n L X > < a : K e y > < K e y > R e l a t i o n s h i p s \ & l t ; T a b l e s \ B u d g e t s \ C o l u m n s \ D a t e & g t ; - & l t ; T a b l e s \ C a l e n d a r \ C o l u m n s \ D a t e & g t ; \ P K < / K e y > < / a : K e y > < a : V a l u e   i : t y p e = " D i a g r a m D i s p l a y L i n k E n d p o i n t V i e w S t a t e " > < H e i g h t > 1 6 < / H e i g h t > < L a b e l L o c a t i o n   x m l n s : b = " h t t p : / / s c h e m a s . d a t a c o n t r a c t . o r g / 2 0 0 4 / 0 7 / S y s t e m . W i n d o w s " > < b : _ x > 8 1 7 . 3 9 3 0 2 0 0 4 8 4 4 1 < / b : _ x > < b : _ y > 3 0 5 . 4 4 4 4 4 5 < / b : _ y > < / L a b e l L o c a t i o n > < L o c a t i o n   x m l n s : b = " h t t p : / / s c h e m a s . d a t a c o n t r a c t . o r g / 2 0 0 4 / 0 7 / S y s t e m . W i n d o w s " > < b : _ x > 8 3 3 . 3 9 3 0 2 0 0 4 8 4 4 1 < / b : _ x > < b : _ y > 3 1 3 . 4 4 4 4 4 5 < / b : _ y > < / L o c a t i o n > < S h a p e R o t a t e A n g l e > 1 8 0 < / S h a p e R o t a t e A n g l e > < W i d t h > 1 6 < / W i d t h > < / a : V a l u e > < / a : K e y V a l u e O f D i a g r a m O b j e c t K e y a n y T y p e z b w N T n L X > < a : K e y V a l u e O f D i a g r a m O b j e c t K e y a n y T y p e z b w N T n L X > < a : K e y > < K e y > R e l a t i o n s h i p s \ & l t ; T a b l e s \ B u d g e t s \ C o l u m n s \ D a t e & g t ; - & l t ; T a b l e s \ C a l e n d a r \ C o l u m n s \ D a t e & g t ; \ C r o s s F i l t e r < / K e y > < / a : K e y > < a : V a l u e   i : t y p e = " D i a g r a m D i s p l a y L i n k C r o s s F i l t e r V i e w S t a t e " > < P o i n t s   x m l n s : b = " h t t p : / / s c h e m a s . d a t a c o n t r a c t . o r g / 2 0 0 4 / 0 7 / S y s t e m . W i n d o w s " > < b : P o i n t > < b : _ x > 7 7 5 . 4 5 9 3 6 6 1 2 3 2 2 1 3 4 < / b : _ x > < b : _ y > 3 3 3 . 4 4 4 4 4 5 < / b : _ y > < / b : P o i n t > < b : P o i n t > < b : _ x > 7 9 4 . 4 2 6 1 9 3 < / b : _ x > < b : _ y > 3 3 3 . 4 4 4 4 4 5 < / b : _ y > < / b : P o i n t > < b : P o i n t > < b : _ x > 7 9 6 . 4 2 6 1 9 3 < / b : _ x > < b : _ y > 3 3 1 . 4 4 4 4 4 5 < / b : _ y > < / b : P o i n t > < b : P o i n t > < b : _ x > 7 9 6 . 4 2 6 1 9 3 < / b : _ x > < b : _ y > 3 1 5 . 4 4 4 4 4 5 < / b : _ y > < / b : P o i n t > < b : P o i n t > < b : _ x > 7 9 8 . 4 2 6 1 9 3 < / b : _ x > < b : _ y > 3 1 3 . 4 4 4 4 4 5 < / b : _ y > < / b : P o i n t > < b : P o i n t > < b : _ x > 8 1 7 . 3 9 3 0 2 0 0 4 8 4 4 1 < / b : _ x > < b : _ y > 3 1 3 . 4 4 4 4 4 5 < / b : _ y > < / b : P o i n t > < / P o i n t s > < / a : V a l u e > < / a : K e y V a l u e O f D i a g r a m O b j e c t K e y a n y T y p e z b w N T n L X > < / V i e w S t a t e s > < / D i a g r a m M a n a g e r . S e r i a l i z a b l e D i a g r a m > < D i a g r a m M a n a g e r . S e r i a l i z a b l e D i a g r a m > < A d a p t e r   i : t y p e = " M e a s u r e D i a g r a m S a n d b o x A d a p t e r " > < T a b l e N a m e > C O A < / 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 C O A < / 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 C o l u m n s \ A c c o u n t   # < / K e y > < / D i a g r a m O b j e c t K e y > < D i a g r a m O b j e c t K e y > < K e y > C o l u m n s \ A c c o u n t   N a m e < / K e y > < / D i a g r a m O b j e c t K e y > < D i a g r a m O b j e c t K e y > < K e y > C o l u m n s \ A c c   #   w i t h   N a m e < / K e y > < / D i a g r a m O b j e c t K e y > < D i a g r a m O b j e c t K e y > < K e y > C o l u m n s \ C l a s s < / K e y > < / D i a g r a m O b j e c t K e y > < D i a g r a m O b j e c t K e y > < K e y > C o l u m n s \ G r o u p < / K e y > < / D i a g r a m O b j e c t K e y > < D i a g r a m O b j e c t K e y > < K e y > C o l u m n s \ C a s h   F l o w   C l a s s < / K e y > < / D i a g r a m O b j e c t K e y > < D i a g r a m O b j e c t K e y > < K e y > C o l u m n s \ C l a s s   O r d e r < / K e y > < / D i a g r a m O b j e c t K e y > < D i a g r a m O b j e c t K e y > < K e y > C o l u m n s \ G r o u p   O r d e r < / K e y > < / D i a g r a m O b j e c t K e y > < D i a g r a m O b j e c t K e y > < K e y > C o l u m n s \ S t a t e m e n t < / K e y > < / D i a g r a m O b j e c t K e y > < D i a g r a m O b j e c t K e y > < K e y > C o l u m n s \ G L   D i s p l a y < / 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 C o l u m n s \ A c c o u n t   # < / K e y > < / a : K e y > < a : V a l u e   i : t y p e = " M e a s u r e G r i d N o d e V i e w S t a t e " > < L a y e d O u t > t r u e < / L a y e d O u t > < / a : V a l u e > < / a : K e y V a l u e O f D i a g r a m O b j e c t K e y a n y T y p e z b w N T n L X > < a : K e y V a l u e O f D i a g r a m O b j e c t K e y a n y T y p e z b w N T n L X > < a : K e y > < K e y > C o l u m n s \ A c c o u n t   N a m e < / K e y > < / a : K e y > < a : V a l u e   i : t y p e = " M e a s u r e G r i d N o d e V i e w S t a t e " > < C o l u m n > 1 < / C o l u m n > < L a y e d O u t > t r u e < / L a y e d O u t > < / a : V a l u e > < / a : K e y V a l u e O f D i a g r a m O b j e c t K e y a n y T y p e z b w N T n L X > < a : K e y V a l u e O f D i a g r a m O b j e c t K e y a n y T y p e z b w N T n L X > < a : K e y > < K e y > C o l u m n s \ A c c   #   w i t h   N a m e < / K e y > < / a : K e y > < a : V a l u e   i : t y p e = " M e a s u r e G r i d N o d e V i e w S t a t e " > < C o l u m n > 9 < / C o l u m n > < L a y e d O u t > t r u e < / L a y e d O u t > < / a : V a l u e > < / a : K e y V a l u e O f D i a g r a m O b j e c t K e y a n y T y p e z b w N T n L X > < a : K e y V a l u e O f D i a g r a m O b j e c t K e y a n y T y p e z b w N T n L X > < a : K e y > < K e y > C o l u m n s \ C l a s s < / K e y > < / a : K e y > < a : V a l u e   i : t y p e = " M e a s u r e G r i d N o d e V i e w S t a t e " > < C o l u m n > 2 < / C o l u m n > < L a y e d O u t > t r u e < / L a y e d O u t > < / a : V a l u e > < / a : K e y V a l u e O f D i a g r a m O b j e c t K e y a n y T y p e z b w N T n L X > < a : K e y V a l u e O f D i a g r a m O b j e c t K e y a n y T y p e z b w N T n L X > < a : K e y > < K e y > C o l u m n s \ G r o u p < / K e y > < / a : K e y > < a : V a l u e   i : t y p e = " M e a s u r e G r i d N o d e V i e w S t a t e " > < C o l u m n > 3 < / C o l u m n > < L a y e d O u t > t r u e < / L a y e d O u t > < / a : V a l u e > < / a : K e y V a l u e O f D i a g r a m O b j e c t K e y a n y T y p e z b w N T n L X > < a : K e y V a l u e O f D i a g r a m O b j e c t K e y a n y T y p e z b w N T n L X > < a : K e y > < K e y > C o l u m n s \ C a s h   F l o w   C l a s s < / K e y > < / a : K e y > < a : V a l u e   i : t y p e = " M e a s u r e G r i d N o d e V i e w S t a t e " > < C o l u m n > 4 < / C o l u m n > < L a y e d O u t > t r u e < / L a y e d O u t > < / a : V a l u e > < / a : K e y V a l u e O f D i a g r a m O b j e c t K e y a n y T y p e z b w N T n L X > < a : K e y V a l u e O f D i a g r a m O b j e c t K e y a n y T y p e z b w N T n L X > < a : K e y > < K e y > C o l u m n s \ C l a s s   O r d e r < / K e y > < / a : K e y > < a : V a l u e   i : t y p e = " M e a s u r e G r i d N o d e V i e w S t a t e " > < C o l u m n > 5 < / C o l u m n > < L a y e d O u t > t r u e < / L a y e d O u t > < / a : V a l u e > < / a : K e y V a l u e O f D i a g r a m O b j e c t K e y a n y T y p e z b w N T n L X > < a : K e y V a l u e O f D i a g r a m O b j e c t K e y a n y T y p e z b w N T n L X > < a : K e y > < K e y > C o l u m n s \ G r o u p   O r d e r < / K e y > < / a : K e y > < a : V a l u e   i : t y p e = " M e a s u r e G r i d N o d e V i e w S t a t e " > < C o l u m n > 6 < / C o l u m n > < L a y e d O u t > t r u e < / L a y e d O u t > < / a : V a l u e > < / a : K e y V a l u e O f D i a g r a m O b j e c t K e y a n y T y p e z b w N T n L X > < a : K e y V a l u e O f D i a g r a m O b j e c t K e y a n y T y p e z b w N T n L X > < a : K e y > < K e y > C o l u m n s \ S t a t e m e n t < / K e y > < / a : K e y > < a : V a l u e   i : t y p e = " M e a s u r e G r i d N o d e V i e w S t a t e " > < C o l u m n > 7 < / C o l u m n > < L a y e d O u t > t r u e < / L a y e d O u t > < / a : V a l u e > < / a : K e y V a l u e O f D i a g r a m O b j e c t K e y a n y T y p e z b w N T n L X > < a : K e y V a l u e O f D i a g r a m O b j e c t K e y a n y T y p e z b w N T n L X > < a : K e y > < K e y > C o l u m n s \ G L   D i s p l a y < / K e y > < / a : K e y > < a : V a l u e   i : t y p e = " M e a s u r e G r i d N o d e V i e w S t a t e " > < C o l u m n > 8 < / C o l u m n > < L a y e d O u t > t r u e < / L a y e d O u t > < / a : V a l u e > < / a : K e y V a l u e O f D i a g r a m O b j e c t K e y a n y T y p e z b w N T n L X > < / V i e w S t a t e s > < / D i a g r a m M a n a g e r . S e r i a l i z a b l e D i a g r a m > < / A r r a y O f D i a g r a m M a n a g e r . S e r i a l i z a b l e D i a g r a m > ] ] > < / C u s t o m C o n t e n t > < / G e m i n i > 
</file>

<file path=customXml/item7.xml>��< ? x m l   v e r s i o n = " 1 . 0 "   e n c o d i n g = " U T F - 1 6 " ? > < G e m i n i   x m l n s = " h t t p : / / g e m i n i / p i v o t c u s t o m i z a t i o n / R e l a t i o n s h i p A u t o D e t e c t i o n E n a b l e d " > < C u s t o m C o n t e n t > < ! [ C D A T A [ T r u e ] ] > < / C u s t o m C o n t e n t > < / G e m i n i > 
</file>

<file path=customXml/item8.xml>��< ? x m l   v e r s i o n = " 1 . 0 "   e n c o d i n g = " U T F - 1 6 " ? > < G e m i n i   x m l n s = " h t t p : / / g e m i n i / p i v o t c u s t o m i z a t i o n / T a b l e X M L _ C O A _ d d 1 3 a 1 6 2 - 3 d 5 1 - 4 a 6 7 - b 6 4 7 - 1 d 7 d b 8 a 4 7 4 6 0 " > < C u s t o m C o n t e n t > < ! [ C D A T A [ < T a b l e W i d g e t G r i d S e r i a l i z a t i o n   x m l n s : x s d = " h t t p : / / w w w . w 3 . o r g / 2 0 0 1 / X M L S c h e m a "   x m l n s : x s i = " h t t p : / / w w w . w 3 . o r g / 2 0 0 1 / X M L S c h e m a - i n s t a n c e " > < C o l u m n S u g g e s t e d T y p e   / > < C o l u m n F o r m a t   / > < C o l u m n A c c u r a c y   / > < C o l u m n C u r r e n c y S y m b o l   / > < C o l u m n P o s i t i v e P a t t e r n   / > < C o l u m n N e g a t i v e P a t t e r n   / > < C o l u m n W i d t h s > < i t e m > < k e y > < s t r i n g > A c c o u n t   # < / s t r i n g > < / k e y > < v a l u e > < i n t > 9 6 < / i n t > < / v a l u e > < / i t e m > < i t e m > < k e y > < s t r i n g > A c c o u n t   N a m e < / s t r i n g > < / k e y > < v a l u e > < i n t > 1 2 6 < / i n t > < / v a l u e > < / i t e m > < i t e m > < k e y > < s t r i n g > C l a s s < / s t r i n g > < / k e y > < v a l u e > < i n t > 6 7 < / i n t > < / v a l u e > < / i t e m > < i t e m > < k e y > < s t r i n g > G r o u p < / s t r i n g > < / k e y > < v a l u e > < i n t > 7 4 < / i n t > < / v a l u e > < / i t e m > < i t e m > < k e y > < s t r i n g > C a s h   F l o w   C l a s s < / s t r i n g > < / k e y > < v a l u e > < i n t > 1 3 2 < / i n t > < / v a l u e > < / i t e m > < i t e m > < k e y > < s t r i n g > C l a s s   O r d e r < / s t r i n g > < / k e y > < v a l u e > < i n t > 1 0 6 < / i n t > < / v a l u e > < / i t e m > < i t e m > < k e y > < s t r i n g > G r o u p   O r d e r < / s t r i n g > < / k e y > < v a l u e > < i n t > 1 1 3 < / i n t > < / v a l u e > < / i t e m > < i t e m > < k e y > < s t r i n g > S t a t e m e n t < / s t r i n g > < / k e y > < v a l u e > < i n t > 1 0 1 < / i n t > < / v a l u e > < / i t e m > < i t e m > < k e y > < s t r i n g > G L   D i s p l a y < / s t r i n g > < / k e y > < v a l u e > < i n t > 9 9 < / i n t > < / v a l u e > < / i t e m > < i t e m > < k e y > < s t r i n g > A c c   #   w i t h   N a m e < / s t r i n g > < / k e y > < v a l u e > < i n t > 1 3 8 < / i n t > < / v a l u e > < / i t e m > < / C o l u m n W i d t h s > < C o l u m n D i s p l a y I n d e x > < i t e m > < k e y > < s t r i n g > A c c o u n t   # < / s t r i n g > < / k e y > < v a l u e > < i n t > 0 < / i n t > < / v a l u e > < / i t e m > < i t e m > < k e y > < s t r i n g > A c c o u n t   N a m e < / s t r i n g > < / k e y > < v a l u e > < i n t > 1 < / i n t > < / v a l u e > < / i t e m > < i t e m > < k e y > < s t r i n g > C l a s s < / s t r i n g > < / k e y > < v a l u e > < i n t > 2 < / i n t > < / v a l u e > < / i t e m > < i t e m > < k e y > < s t r i n g > G r o u p < / s t r i n g > < / k e y > < v a l u e > < i n t > 3 < / i n t > < / v a l u e > < / i t e m > < i t e m > < k e y > < s t r i n g > C a s h   F l o w   C l a s s < / s t r i n g > < / k e y > < v a l u e > < i n t > 4 < / i n t > < / v a l u e > < / i t e m > < i t e m > < k e y > < s t r i n g > C l a s s   O r d e r < / s t r i n g > < / k e y > < v a l u e > < i n t > 5 < / i n t > < / v a l u e > < / i t e m > < i t e m > < k e y > < s t r i n g > G r o u p   O r d e r < / s t r i n g > < / k e y > < v a l u e > < i n t > 6 < / i n t > < / v a l u e > < / i t e m > < i t e m > < k e y > < s t r i n g > S t a t e m e n t < / s t r i n g > < / k e y > < v a l u e > < i n t > 7 < / i n t > < / v a l u e > < / i t e m > < i t e m > < k e y > < s t r i n g > G L   D i s p l a y < / s t r i n g > < / k e y > < v a l u e > < i n t > 8 < / i n t > < / v a l u e > < / i t e m > < i t e m > < k e y > < s t r i n g > A c c   #   w i t h   N a m e < / s t r i n g > < / k e y > < v a l u e > < i n t > 9 < / i n t > < / v a l u e > < / i t e m > < / C o l u m n D i s p l a y I n d e x > < C o l u m n F r o z e n   / > < C o l u m n C h e c k e d   / > < C o l u m n F i l t e r   / > < S e l e c t i o n F i l t e r   / > < F i l t e r P a r a m e t e r s   / > < I s S o r t D e s c e n d i n g > f a l s e < / I s S o r t D e s c e n d i n g > < / T a b l e W i d g e t G r i d S e r i a l i z a t i o n > ] ] > < / C u s t o m C o n t e n t > < / G e m i n i > 
</file>

<file path=customXml/item9.xml>��< ? x m l   v e r s i o n = " 1 . 0 "   e n c o d i n g = " U T F - 1 6 " ? > < G e m i n i   x m l n s = " h t t p : / / g e m i n i / p i v o t c u s t o m i z a t i o n / T a b l e X M L _ _ H e l p e r s _ e d c f 4 5 e 1 - b 7 7 3 - 4 b 0 a - 8 a 7 e - f e 4 f 9 e 6 5 7 3 8 b " > < C u s t o m C o n t e n t > < ! [ C D A T A [ < T a b l e W i d g e t G r i d S e r i a l i z a t i o n   x m l n s : x s d = " h t t p : / / w w w . w 3 . o r g / 2 0 0 1 / X M L S c h e m a "   x m l n s : x s i = " h t t p : / / w w w . w 3 . o r g / 2 0 0 1 / X M L S c h e m a - i n s t a n c e " > < C o l u m n S u g g e s t e d T y p e   / > < C o l u m n F o r m a t   / > < C o l u m n A c c u r a c y   / > < C o l u m n C u r r e n c y S y m b o l   / > < C o l u m n P o s i t i v e P a t t e r n   / > < C o l u m n N e g a t i v e P a t t e r n   / > < C o l u m n W i d t h s > < i t e m > < k e y > < s t r i n g > M e a s u r e s < / s t r i n g > < / k e y > < v a l u e > < i n t > 9 6 < / i n t > < / v a l u e > < / i t e m > < / C o l u m n W i d t h s > < C o l u m n D i s p l a y I n d e x > < i t e m > < k e y > < s t r i n g > M e a s u r e s < / s t r i n g > < / k e y > < v a l u e > < i n t > 0 < / i n t > < / v a l u e > < / i t e m > < / C o l u m n D i s p l a y I n d e x > < C o l u m n F r o z e n   / > < C o l u m n C h e c k e d   / > < C o l u m n F i l t e r   / > < S e l e c t i o n F i l t e r   / > < F i l t e r P a r a m e t e r s   / > < I s S o r t D e s c e n d i n g > f a l s e < / I s S o r t D e s c e n d i n g > < / T a b l e W i d g e t G r i d S e r i a l i z a t i o n > ] ] > < / C u s t o m C o n t e n t > < / G e m i n i > 
</file>

<file path=customXml/itemProps1.xml><?xml version="1.0" encoding="utf-8"?>
<ds:datastoreItem xmlns:ds="http://schemas.openxmlformats.org/officeDocument/2006/customXml" ds:itemID="{812DC830-B1A2-4F4F-8343-40D1365B851E}">
  <ds:schemaRefs/>
</ds:datastoreItem>
</file>

<file path=customXml/itemProps10.xml><?xml version="1.0" encoding="utf-8"?>
<ds:datastoreItem xmlns:ds="http://schemas.openxmlformats.org/officeDocument/2006/customXml" ds:itemID="{F41F563E-FAE5-4A7D-9F72-AE70E1F22CDE}">
  <ds:schemaRefs/>
</ds:datastoreItem>
</file>

<file path=customXml/itemProps11.xml><?xml version="1.0" encoding="utf-8"?>
<ds:datastoreItem xmlns:ds="http://schemas.openxmlformats.org/officeDocument/2006/customXml" ds:itemID="{CFA1F1C4-124C-45FD-9D8F-A89B320E4BF0}">
  <ds:schemaRefs/>
</ds:datastoreItem>
</file>

<file path=customXml/itemProps12.xml><?xml version="1.0" encoding="utf-8"?>
<ds:datastoreItem xmlns:ds="http://schemas.openxmlformats.org/officeDocument/2006/customXml" ds:itemID="{C023AC47-6D3D-4A58-9320-F2BECEEEB528}">
  <ds:schemaRefs/>
</ds:datastoreItem>
</file>

<file path=customXml/itemProps13.xml><?xml version="1.0" encoding="utf-8"?>
<ds:datastoreItem xmlns:ds="http://schemas.openxmlformats.org/officeDocument/2006/customXml" ds:itemID="{F2BA1A79-3BEC-4BD2-AD1C-ECEEBB65402A}">
  <ds:schemaRefs/>
</ds:datastoreItem>
</file>

<file path=customXml/itemProps14.xml><?xml version="1.0" encoding="utf-8"?>
<ds:datastoreItem xmlns:ds="http://schemas.openxmlformats.org/officeDocument/2006/customXml" ds:itemID="{74E93B3F-1D9F-44DA-A9F5-72BF430D1F3E}">
  <ds:schemaRefs/>
</ds:datastoreItem>
</file>

<file path=customXml/itemProps15.xml><?xml version="1.0" encoding="utf-8"?>
<ds:datastoreItem xmlns:ds="http://schemas.openxmlformats.org/officeDocument/2006/customXml" ds:itemID="{6B762FF5-8C42-4118-BFBE-E3611995C8AD}">
  <ds:schemaRefs/>
</ds:datastoreItem>
</file>

<file path=customXml/itemProps16.xml><?xml version="1.0" encoding="utf-8"?>
<ds:datastoreItem xmlns:ds="http://schemas.openxmlformats.org/officeDocument/2006/customXml" ds:itemID="{EE2914D1-7663-4183-8137-37A4CC00B022}">
  <ds:schemaRefs/>
</ds:datastoreItem>
</file>

<file path=customXml/itemProps17.xml><?xml version="1.0" encoding="utf-8"?>
<ds:datastoreItem xmlns:ds="http://schemas.openxmlformats.org/officeDocument/2006/customXml" ds:itemID="{5845F8D9-9153-4C53-B027-ABC0163362A7}">
  <ds:schemaRefs/>
</ds:datastoreItem>
</file>

<file path=customXml/itemProps18.xml><?xml version="1.0" encoding="utf-8"?>
<ds:datastoreItem xmlns:ds="http://schemas.openxmlformats.org/officeDocument/2006/customXml" ds:itemID="{9E0BF74E-29F0-4E6F-90A4-C753402D6582}">
  <ds:schemaRefs/>
</ds:datastoreItem>
</file>

<file path=customXml/itemProps19.xml><?xml version="1.0" encoding="utf-8"?>
<ds:datastoreItem xmlns:ds="http://schemas.openxmlformats.org/officeDocument/2006/customXml" ds:itemID="{AD80AF10-5C3D-4F80-BBEE-5E67D52FA817}">
  <ds:schemaRefs>
    <ds:schemaRef ds:uri="http://schemas.microsoft.com/office/2006/metadata/properties"/>
    <ds:schemaRef ds:uri="http://schemas.microsoft.com/office/2006/documentManagement/types"/>
    <ds:schemaRef ds:uri="http://purl.org/dc/terms/"/>
    <ds:schemaRef ds:uri="db5668d6-2aa9-4527-b831-dec095eeee02"/>
    <ds:schemaRef ds:uri="http://purl.org/dc/elements/1.1/"/>
    <ds:schemaRef ds:uri="http://schemas.openxmlformats.org/package/2006/metadata/core-properties"/>
    <ds:schemaRef ds:uri="http://www.w3.org/XML/1998/namespace"/>
    <ds:schemaRef ds:uri="044dfe33-516b-499d-aa11-826f7b3d0eb4"/>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D97A6051-8139-4833-8169-2366F277BFF0}">
  <ds:schemaRefs/>
</ds:datastoreItem>
</file>

<file path=customXml/itemProps20.xml><?xml version="1.0" encoding="utf-8"?>
<ds:datastoreItem xmlns:ds="http://schemas.openxmlformats.org/officeDocument/2006/customXml" ds:itemID="{B398EE19-F293-4E6E-9B81-BB3BBC9405C8}">
  <ds:schemaRefs/>
</ds:datastoreItem>
</file>

<file path=customXml/itemProps21.xml><?xml version="1.0" encoding="utf-8"?>
<ds:datastoreItem xmlns:ds="http://schemas.openxmlformats.org/officeDocument/2006/customXml" ds:itemID="{06B4075A-F498-4585-9BAF-DC221A1E4A92}">
  <ds:schemaRefs/>
</ds:datastoreItem>
</file>

<file path=customXml/itemProps22.xml><?xml version="1.0" encoding="utf-8"?>
<ds:datastoreItem xmlns:ds="http://schemas.openxmlformats.org/officeDocument/2006/customXml" ds:itemID="{BF518E6C-5452-4F24-AD32-B59A2D80DB43}">
  <ds:schemaRefs/>
</ds:datastoreItem>
</file>

<file path=customXml/itemProps23.xml><?xml version="1.0" encoding="utf-8"?>
<ds:datastoreItem xmlns:ds="http://schemas.openxmlformats.org/officeDocument/2006/customXml" ds:itemID="{5CEB63F9-6920-442E-A182-F865049F5FE4}">
  <ds:schemaRefs/>
</ds:datastoreItem>
</file>

<file path=customXml/itemProps24.xml><?xml version="1.0" encoding="utf-8"?>
<ds:datastoreItem xmlns:ds="http://schemas.openxmlformats.org/officeDocument/2006/customXml" ds:itemID="{391BA4EF-A077-4908-B9AE-8A95E826D5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44dfe33-516b-499d-aa11-826f7b3d0eb4"/>
    <ds:schemaRef ds:uri="db5668d6-2aa9-4527-b831-dec095eeee0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5.xml><?xml version="1.0" encoding="utf-8"?>
<ds:datastoreItem xmlns:ds="http://schemas.openxmlformats.org/officeDocument/2006/customXml" ds:itemID="{58A0490C-7CAE-4341-846C-7DAAE2D52DE7}">
  <ds:schemaRefs/>
</ds:datastoreItem>
</file>

<file path=customXml/itemProps26.xml><?xml version="1.0" encoding="utf-8"?>
<ds:datastoreItem xmlns:ds="http://schemas.openxmlformats.org/officeDocument/2006/customXml" ds:itemID="{16D7B8BE-D43C-4A61-8D2C-F534C3A64A2D}">
  <ds:schemaRefs/>
</ds:datastoreItem>
</file>

<file path=customXml/itemProps27.xml><?xml version="1.0" encoding="utf-8"?>
<ds:datastoreItem xmlns:ds="http://schemas.openxmlformats.org/officeDocument/2006/customXml" ds:itemID="{3BF552C0-E568-4ECF-8B79-71AA91115884}">
  <ds:schemaRefs/>
</ds:datastoreItem>
</file>

<file path=customXml/itemProps28.xml><?xml version="1.0" encoding="utf-8"?>
<ds:datastoreItem xmlns:ds="http://schemas.openxmlformats.org/officeDocument/2006/customXml" ds:itemID="{4FE58AFF-DCD4-485F-8F89-80739CD56B0E}">
  <ds:schemaRefs/>
</ds:datastoreItem>
</file>

<file path=customXml/itemProps29.xml><?xml version="1.0" encoding="utf-8"?>
<ds:datastoreItem xmlns:ds="http://schemas.openxmlformats.org/officeDocument/2006/customXml" ds:itemID="{25EF575B-F78A-45ED-B569-6CB21D860FF7}">
  <ds:schemaRefs/>
</ds:datastoreItem>
</file>

<file path=customXml/itemProps3.xml><?xml version="1.0" encoding="utf-8"?>
<ds:datastoreItem xmlns:ds="http://schemas.openxmlformats.org/officeDocument/2006/customXml" ds:itemID="{D32FE80A-3D5A-43C7-8BBF-F632146A4AAA}">
  <ds:schemaRefs/>
</ds:datastoreItem>
</file>

<file path=customXml/itemProps30.xml><?xml version="1.0" encoding="utf-8"?>
<ds:datastoreItem xmlns:ds="http://schemas.openxmlformats.org/officeDocument/2006/customXml" ds:itemID="{028EA8CB-C9C8-4B7C-99CA-D533C14AEDC0}">
  <ds:schemaRefs/>
</ds:datastoreItem>
</file>

<file path=customXml/itemProps31.xml><?xml version="1.0" encoding="utf-8"?>
<ds:datastoreItem xmlns:ds="http://schemas.openxmlformats.org/officeDocument/2006/customXml" ds:itemID="{F4235AF6-54A1-4F39-9CA1-82EAECD3BA4E}">
  <ds:schemaRefs/>
</ds:datastoreItem>
</file>

<file path=customXml/itemProps32.xml><?xml version="1.0" encoding="utf-8"?>
<ds:datastoreItem xmlns:ds="http://schemas.openxmlformats.org/officeDocument/2006/customXml" ds:itemID="{916175AE-596A-4CE8-ACF9-6AA0573A1172}">
  <ds:schemaRefs/>
</ds:datastoreItem>
</file>

<file path=customXml/itemProps33.xml><?xml version="1.0" encoding="utf-8"?>
<ds:datastoreItem xmlns:ds="http://schemas.openxmlformats.org/officeDocument/2006/customXml" ds:itemID="{D79EAC7F-93EF-4CC6-87E3-5D4D633933BD}">
  <ds:schemaRefs/>
</ds:datastoreItem>
</file>

<file path=customXml/itemProps34.xml><?xml version="1.0" encoding="utf-8"?>
<ds:datastoreItem xmlns:ds="http://schemas.openxmlformats.org/officeDocument/2006/customXml" ds:itemID="{376B1B2F-D512-4330-9FA1-BC4386D078BA}">
  <ds:schemaRefs/>
</ds:datastoreItem>
</file>

<file path=customXml/itemProps35.xml><?xml version="1.0" encoding="utf-8"?>
<ds:datastoreItem xmlns:ds="http://schemas.openxmlformats.org/officeDocument/2006/customXml" ds:itemID="{1901DC4D-8BD2-4711-B16B-F13B5F4A7BB5}">
  <ds:schemaRefs>
    <ds:schemaRef ds:uri="http://schemas.microsoft.com/sharepoint/v3/contenttype/forms"/>
  </ds:schemaRefs>
</ds:datastoreItem>
</file>

<file path=customXml/itemProps36.xml><?xml version="1.0" encoding="utf-8"?>
<ds:datastoreItem xmlns:ds="http://schemas.openxmlformats.org/officeDocument/2006/customXml" ds:itemID="{0085F6A4-11FC-4503-9639-050676DEB921}">
  <ds:schemaRefs>
    <ds:schemaRef ds:uri="http://schemas.microsoft.com/DataMashup"/>
  </ds:schemaRefs>
</ds:datastoreItem>
</file>

<file path=customXml/itemProps4.xml><?xml version="1.0" encoding="utf-8"?>
<ds:datastoreItem xmlns:ds="http://schemas.openxmlformats.org/officeDocument/2006/customXml" ds:itemID="{A0B05E7E-27D5-4051-AE3C-AB7DF6407372}">
  <ds:schemaRefs/>
</ds:datastoreItem>
</file>

<file path=customXml/itemProps5.xml><?xml version="1.0" encoding="utf-8"?>
<ds:datastoreItem xmlns:ds="http://schemas.openxmlformats.org/officeDocument/2006/customXml" ds:itemID="{01B84F75-1ED6-496D-BF88-506E195921EE}">
  <ds:schemaRefs/>
</ds:datastoreItem>
</file>

<file path=customXml/itemProps6.xml><?xml version="1.0" encoding="utf-8"?>
<ds:datastoreItem xmlns:ds="http://schemas.openxmlformats.org/officeDocument/2006/customXml" ds:itemID="{53BDCD46-A802-4F8F-8D69-937C8E7CBABB}">
  <ds:schemaRefs/>
</ds:datastoreItem>
</file>

<file path=customXml/itemProps7.xml><?xml version="1.0" encoding="utf-8"?>
<ds:datastoreItem xmlns:ds="http://schemas.openxmlformats.org/officeDocument/2006/customXml" ds:itemID="{CF3113B0-592E-4842-BC20-CD0338653ADB}">
  <ds:schemaRefs/>
</ds:datastoreItem>
</file>

<file path=customXml/itemProps8.xml><?xml version="1.0" encoding="utf-8"?>
<ds:datastoreItem xmlns:ds="http://schemas.openxmlformats.org/officeDocument/2006/customXml" ds:itemID="{589D7BF6-5042-4520-87CE-C83EE586ADAA}">
  <ds:schemaRefs/>
</ds:datastoreItem>
</file>

<file path=customXml/itemProps9.xml><?xml version="1.0" encoding="utf-8"?>
<ds:datastoreItem xmlns:ds="http://schemas.openxmlformats.org/officeDocument/2006/customXml" ds:itemID="{BC6F9929-B30C-4CDF-969C-CD9D1C6793EF}">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vt:i4>
      </vt:variant>
    </vt:vector>
  </HeadingPairs>
  <TitlesOfParts>
    <vt:vector size="19" baseType="lpstr">
      <vt:lpstr>Instructions</vt:lpstr>
      <vt:lpstr>Setup</vt:lpstr>
      <vt:lpstr>COA</vt:lpstr>
      <vt:lpstr>Report Display Tables</vt:lpstr>
      <vt:lpstr>Extra Data</vt:lpstr>
      <vt:lpstr>GJ</vt:lpstr>
      <vt:lpstr>IS</vt:lpstr>
      <vt:lpstr>BS</vt:lpstr>
      <vt:lpstr>SCF</vt:lpstr>
      <vt:lpstr>EA</vt:lpstr>
      <vt:lpstr>TB</vt:lpstr>
      <vt:lpstr>GL</vt:lpstr>
      <vt:lpstr>Helpers_Date</vt:lpstr>
      <vt:lpstr>Helpers_Text</vt:lpstr>
      <vt:lpstr>COA_GroupNames</vt:lpstr>
      <vt:lpstr>BS!Print_Titles</vt:lpstr>
      <vt:lpstr>GJ!Print_Titles</vt:lpstr>
      <vt:lpstr>IS!Print_Titles</vt:lpstr>
      <vt:lpstr>SCF_Classes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Puls</dc:creator>
  <cp:lastModifiedBy>Ken Puls</cp:lastModifiedBy>
  <cp:lastPrinted>2022-06-23T19:12:18Z</cp:lastPrinted>
  <dcterms:created xsi:type="dcterms:W3CDTF">2022-05-20T20:17:26Z</dcterms:created>
  <dcterms:modified xsi:type="dcterms:W3CDTF">2022-10-05T19:05:56Z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0x010100BA910E7FC0AB454BB758A194F06C6A05</vt:lpwstr>
  </property>
  <property fmtid="{D5CDD505-2E9C-101B-9397-08002B2CF9AE}" pid="3" name="MediaServiceImageTags">
    <vt:lpwstr/>
  </property>
</Properties>
</file>