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imelineCaches/timelineCache7.xml" ContentType="application/vnd.ms-excel.timelineCache+xml"/>
  <Override PartName="/xl/timelineCaches/timelineCache8.xml" ContentType="application/vnd.ms-excel.timelineCache+xml"/>
  <Override PartName="/xl/timelineCaches/timelineCache9.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pivotTables/pivotTable2.xml" ContentType="application/vnd.openxmlformats-officedocument.spreadsheetml.pivotTable+xml"/>
  <Override PartName="/xl/drawings/drawing3.xml" ContentType="application/vnd.openxmlformats-officedocument.drawing+xml"/>
  <Override PartName="/xl/timelines/timeline2.xml" ContentType="application/vnd.ms-excel.timeline+xml"/>
  <Override PartName="/xl/pivotTables/pivotTable3.xml" ContentType="application/vnd.openxmlformats-officedocument.spreadsheetml.pivotTable+xml"/>
  <Override PartName="/xl/drawings/drawing4.xml" ContentType="application/vnd.openxmlformats-officedocument.drawing+xml"/>
  <Override PartName="/xl/timelines/timeline3.xml" ContentType="application/vnd.ms-excel.timeline+xml"/>
  <Override PartName="/xl/pivotTables/pivotTable4.xml" ContentType="application/vnd.openxmlformats-officedocument.spreadsheetml.pivotTable+xml"/>
  <Override PartName="/xl/drawings/drawing5.xml" ContentType="application/vnd.openxmlformats-officedocument.drawing+xml"/>
  <Override PartName="/xl/timelines/timeline4.xml" ContentType="application/vnd.ms-excel.timeline+xml"/>
  <Override PartName="/xl/pivotTables/pivotTable5.xml" ContentType="application/vnd.openxmlformats-officedocument.spreadsheetml.pivotTable+xml"/>
  <Override PartName="/xl/drawings/drawing6.xml" ContentType="application/vnd.openxmlformats-officedocument.drawing+xml"/>
  <Override PartName="/xl/timelines/timeline5.xml" ContentType="application/vnd.ms-excel.timeline+xml"/>
  <Override PartName="/xl/pivotTables/pivotTable6.xml" ContentType="application/vnd.openxmlformats-officedocument.spreadsheetml.pivotTable+xml"/>
  <Override PartName="/xl/drawings/drawing7.xml" ContentType="application/vnd.openxmlformats-officedocument.drawing+xml"/>
  <Override PartName="/xl/timelines/timeline6.xml" ContentType="application/vnd.ms-excel.timeline+xml"/>
  <Override PartName="/xl/pivotTables/pivotTable7.xml" ContentType="application/vnd.openxmlformats-officedocument.spreadsheetml.pivotTable+xml"/>
  <Override PartName="/xl/drawings/drawing8.xml" ContentType="application/vnd.openxmlformats-officedocument.drawing+xml"/>
  <Override PartName="/xl/slicers/slicer2.xml" ContentType="application/vnd.ms-excel.slicer+xml"/>
  <Override PartName="/xl/timelines/timeline7.xml" ContentType="application/vnd.ms-excel.timeline+xml"/>
  <Override PartName="/xl/pivotTables/pivotTable8.xml" ContentType="application/vnd.openxmlformats-officedocument.spreadsheetml.pivotTable+xml"/>
  <Override PartName="/xl/drawings/drawing9.xml" ContentType="application/vnd.openxmlformats-officedocument.drawing+xml"/>
  <Override PartName="/xl/timelines/timeline8.xml" ContentType="application/vnd.ms-excel.timeline+xml"/>
  <Override PartName="/xl/pivotTables/pivotTable9.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timelines/timeline9.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09"/>
  <workbookPr defaultThemeVersion="166925"/>
  <mc:AlternateContent xmlns:mc="http://schemas.openxmlformats.org/markup-compatibility/2006">
    <mc:Choice Requires="x15">
      <x15ac:absPath xmlns:x15ac="http://schemas.microsoft.com/office/spreadsheetml/2010/11/ac" url="https://xlguru-my.sharepoint.com/personal/ken_excelguru_ca/Documents/Desktop/"/>
    </mc:Choice>
  </mc:AlternateContent>
  <xr:revisionPtr revIDLastSave="0" documentId="8_{24D2D976-4791-4B06-93CD-F0484E0D5E33}" xr6:coauthVersionLast="47" xr6:coauthVersionMax="47" xr10:uidLastSave="{00000000-0000-0000-0000-000000000000}"/>
  <bookViews>
    <workbookView xWindow="-120" yWindow="-120" windowWidth="29040" windowHeight="15720" tabRatio="700" firstSheet="1" activeTab="4" xr2:uid="{201BAFCE-1A85-4E0F-A93E-17C1FA529054}"/>
  </bookViews>
  <sheets>
    <sheet name="Instructions" sheetId="4" r:id="rId1"/>
    <sheet name="Setup" sheetId="1" r:id="rId2"/>
    <sheet name="COA" sheetId="2" r:id="rId3"/>
    <sheet name="Report Display Tables" sheetId="3" r:id="rId4"/>
    <sheet name="GJ" sheetId="5" r:id="rId5"/>
    <sheet name="IS" sheetId="6" r:id="rId6"/>
    <sheet name="BS" sheetId="14" r:id="rId7"/>
    <sheet name="SCF" sheetId="8" r:id="rId8"/>
    <sheet name="EA" sheetId="9" r:id="rId9"/>
    <sheet name="TB" sheetId="10" r:id="rId10"/>
    <sheet name="GL" sheetId="11" r:id="rId11"/>
    <sheet name="Helpers_Date" sheetId="12" r:id="rId12"/>
    <sheet name="Helpers_Text" sheetId="13" r:id="rId13"/>
  </sheets>
  <definedNames>
    <definedName name="COA_GroupNames">COAGroups[Group]</definedName>
    <definedName name="_xlnm.Print_Titles" localSheetId="6">BS!$1:$13</definedName>
    <definedName name="_xlnm.Print_Titles" localSheetId="8">EA!$1:$12</definedName>
    <definedName name="_xlnm.Print_Titles" localSheetId="4">GJ!$1:$11</definedName>
    <definedName name="_xlnm.Print_Titles" localSheetId="5">IS!$1:$13</definedName>
    <definedName name="_xlnm.Print_Titles" localSheetId="7">SCF!$1:$13</definedName>
    <definedName name="_xlnm.Print_Titles" localSheetId="9">TB!$1:$11</definedName>
    <definedName name="SCF_Classes">SCF[Class]</definedName>
    <definedName name="Slicer_Account">#N/A</definedName>
    <definedName name="Slicer_Account1">#N/A</definedName>
    <definedName name="Slicer_Class">#N/A</definedName>
    <definedName name="Slicer_Class1">#N/A</definedName>
    <definedName name="Slicer_Source_Journal">#N/A</definedName>
    <definedName name="Timeline_Date">#N/A</definedName>
    <definedName name="Timeline_Date1">#N/A</definedName>
    <definedName name="Timeline_Date11">#N/A</definedName>
    <definedName name="Timeline_Date2">#N/A</definedName>
    <definedName name="Timeline_Date3">#N/A</definedName>
    <definedName name="Timeline_Date4">#N/A</definedName>
    <definedName name="Timeline_Date5">#N/A</definedName>
    <definedName name="Timeline_Date6">#N/A</definedName>
    <definedName name="Timeline_Date7">#N/A</definedName>
  </definedNames>
  <calcPr calcId="191029"/>
  <pivotCaches>
    <pivotCache cacheId="239" r:id="rId14"/>
    <pivotCache cacheId="244" r:id="rId15"/>
    <pivotCache cacheId="248" r:id="rId16"/>
    <pivotCache cacheId="252" r:id="rId17"/>
    <pivotCache cacheId="257" r:id="rId18"/>
    <pivotCache cacheId="261" r:id="rId19"/>
    <pivotCache cacheId="265" r:id="rId20"/>
    <pivotCache cacheId="270" r:id="rId21"/>
    <pivotCache cacheId="274" r:id="rId22"/>
  </pivotCaches>
  <extLst>
    <ext xmlns:x14="http://schemas.microsoft.com/office/spreadsheetml/2009/9/main" uri="{876F7934-8845-4945-9796-88D515C7AA90}">
      <x14:pivotCaches>
        <pivotCache cacheId="242" r:id="rId23"/>
        <pivotCache cacheId="255" r:id="rId24"/>
        <pivotCache cacheId="268" r:id="rId25"/>
      </x14:pivotCaches>
    </ext>
    <ext xmlns:x14="http://schemas.microsoft.com/office/spreadsheetml/2009/9/main" uri="{BBE1A952-AA13-448e-AADC-164F8A28A991}">
      <x14:slicerCaches>
        <x14:slicerCache r:id="rId26"/>
        <x14:slicerCache r:id="rId27"/>
        <x14:slicerCache r:id="rId28"/>
        <x14:slicerCache r:id="rId29"/>
        <x14:slicerCache r:id="rId30"/>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238" r:id="rId31"/>
        <pivotCache cacheId="243" r:id="rId32"/>
        <pivotCache cacheId="247" r:id="rId33"/>
        <pivotCache cacheId="251" r:id="rId34"/>
        <pivotCache cacheId="256" r:id="rId35"/>
        <pivotCache cacheId="260" r:id="rId36"/>
        <pivotCache cacheId="264" r:id="rId37"/>
        <pivotCache cacheId="269" r:id="rId38"/>
        <pivotCache cacheId="273" r:id="rId39"/>
      </x15:timelineCachePivotCaches>
    </ext>
    <ext xmlns:x15="http://schemas.microsoft.com/office/spreadsheetml/2010/11/main" uri="{D0CA8CA8-9F24-4464-BF8E-62219DCF47F9}">
      <x15:timelineCacheRefs>
        <x15:timelineCacheRef r:id="rId40"/>
        <x15:timelineCacheRef r:id="rId41"/>
        <x15:timelineCacheRef r:id="rId42"/>
        <x15:timelineCacheRef r:id="rId43"/>
        <x15:timelineCacheRef r:id="rId44"/>
        <x15:timelineCacheRef r:id="rId45"/>
        <x15:timelineCacheRef r:id="rId46"/>
        <x15:timelineCacheRef r:id="rId47"/>
        <x15:timelineCacheRef r:id="rId48"/>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A_dd13a162-3d51-4a67-b647-1d7db8a47460" name="COA" connection="Query - COA"/>
          <x15:modelTable id="SCF_4709e9da-02de-4c82-b3ce-70a47d3b0893" name="SCF" connection="Query - SCF"/>
          <x15:modelTable id="GLDisplay_60fcd341-ba1c-44f1-9e50-0f47b97b3c5d" name="GLDisplay" connection="Query - GLDisplay"/>
          <x15:modelTable id="Transactions_95a2ab43-2737-406d-987a-bc954da08fe0" name="Transactions" connection="Query - Transactions"/>
          <x15:modelTable id="Budgets_f6748ed4-1c2b-4928-af3f-f221dbbf74d9" name="Budgets" connection="Query - Budgets"/>
          <x15:modelTable id="Customers_33553ca9-f541-46ca-aa94-2b64d41a9229" name="Customers" connection="Query - Customers"/>
          <x15:modelTable id="JEDetail_ab65d66f-19c1-46f3-8c15-9242fd0d53fb" name="JEDetail" connection="Query - JEDetail"/>
          <x15:modelTable id="Calendar_d9f542b4-c222-4d67-a78e-4cd45162eafe" name="Calendar" connection="Query - Calendar"/>
          <x15:modelTable id="_Helpers_edcf45e1-b773-4b0a-8a7e-fe4f9e65738b" name="_Helpers" connection="Query - _Helpers"/>
          <x15:modelTable id="EAMonths_850f83d5-bacf-4552-9240-47c9e963d3c2" name="EAMonths" connection="Query - EAMonths"/>
        </x15:modelTables>
        <x15:modelRelationships>
          <x15:modelRelationship fromTable="COA" fromColumn="Cash Flow Class" toTable="SCF" toColumn="Class"/>
          <x15:modelRelationship fromTable="COA" fromColumn="GL Display" toTable="GLDisplay" toColumn="Display Order"/>
          <x15:modelRelationship fromTable="Transactions" fromColumn="Ref" toTable="JEDetail" toColumn="Ref"/>
          <x15:modelRelationship fromTable="Transactions" fromColumn="Account #" toTable="COA" toColumn="Account #"/>
          <x15:modelRelationship fromTable="Transactions" fromColumn="Date" toTable="Calendar" toColumn="Date"/>
          <x15:modelRelationship fromTable="Transactions" fromColumn="Customer ID" toTable="Customers" toColumn="Customer ID"/>
          <x15:modelRelationship fromTable="Budgets" fromColumn="Account #" toTable="COA" toColumn="Account #"/>
          <x15:modelRelationship fromTable="Budgets" fromColumn="Date" toTable="Calendar"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 i="13" l="1"/>
  <c r="B1" i="12"/>
  <c r="B1" i="11"/>
  <c r="B1" i="10"/>
  <c r="B1" i="9"/>
  <c r="B1" i="8"/>
  <c r="B1" i="14"/>
  <c r="B1" i="6"/>
  <c r="B1" i="5"/>
  <c r="J8" i="2" l="1"/>
  <c r="J9" i="2"/>
  <c r="J10" i="2"/>
  <c r="J11" i="2"/>
  <c r="J12" i="2"/>
  <c r="J13" i="2"/>
  <c r="J14" i="2"/>
  <c r="J15" i="2"/>
  <c r="J16" i="2"/>
  <c r="J17" i="2"/>
  <c r="J18" i="2"/>
  <c r="J19" i="2"/>
  <c r="J20" i="2"/>
  <c r="J21" i="2"/>
  <c r="J22" i="2"/>
  <c r="J23" i="2"/>
  <c r="J24" i="2"/>
  <c r="J25" i="2"/>
  <c r="J26" i="2"/>
  <c r="J27" i="2"/>
  <c r="J28" i="2"/>
  <c r="J29" i="2"/>
  <c r="J30" i="2"/>
  <c r="J31" i="2"/>
  <c r="J32" i="2"/>
  <c r="J33" i="2"/>
  <c r="H8" i="2"/>
  <c r="H9" i="2"/>
  <c r="H10" i="2"/>
  <c r="H11" i="2"/>
  <c r="H12" i="2"/>
  <c r="H13" i="2"/>
  <c r="H14" i="2"/>
  <c r="H15" i="2"/>
  <c r="H16" i="2"/>
  <c r="H17" i="2"/>
  <c r="H18" i="2"/>
  <c r="H19" i="2"/>
  <c r="H20" i="2"/>
  <c r="H21" i="2"/>
  <c r="H22" i="2"/>
  <c r="H23" i="2"/>
  <c r="H24" i="2"/>
  <c r="H25" i="2"/>
  <c r="H26" i="2"/>
  <c r="H27" i="2"/>
  <c r="H28" i="2"/>
  <c r="H29" i="2"/>
  <c r="H30" i="2"/>
  <c r="H31" i="2"/>
  <c r="H32" i="2"/>
  <c r="H33" i="2"/>
  <c r="E40" i="3"/>
  <c r="E41" i="3"/>
  <c r="E42" i="3"/>
  <c r="E43" i="3"/>
  <c r="E44" i="3"/>
  <c r="E45" i="3"/>
  <c r="E46" i="3"/>
  <c r="E47" i="3"/>
  <c r="E48" i="3"/>
  <c r="E49" i="3"/>
  <c r="D40" i="3" a="1"/>
  <c r="D40" i="3" s="1"/>
  <c r="D41" i="3" a="1"/>
  <c r="D41" i="3" s="1"/>
  <c r="D42" i="3" a="1"/>
  <c r="D42" i="3" s="1"/>
  <c r="D43" i="3" a="1"/>
  <c r="D43" i="3" s="1"/>
  <c r="D44" i="3" a="1"/>
  <c r="D44" i="3" s="1"/>
  <c r="D45" i="3" a="1"/>
  <c r="D45" i="3" s="1"/>
  <c r="D46" i="3" a="1"/>
  <c r="D46" i="3" s="1"/>
  <c r="D47" i="3" a="1"/>
  <c r="D47" i="3" s="1"/>
  <c r="D48" i="3" a="1"/>
  <c r="D48" i="3" s="1"/>
  <c r="D49" i="3" a="1"/>
  <c r="D49" i="3" s="1"/>
  <c r="I8" i="2"/>
  <c r="I9" i="2"/>
  <c r="I10" i="2"/>
  <c r="I11" i="2"/>
  <c r="I12" i="2"/>
  <c r="I13" i="2"/>
  <c r="I14" i="2"/>
  <c r="I15" i="2"/>
  <c r="I16" i="2"/>
  <c r="I17" i="2"/>
  <c r="I18" i="2"/>
  <c r="I19" i="2"/>
  <c r="I20" i="2"/>
  <c r="I21" i="2"/>
  <c r="I22" i="2"/>
  <c r="I23" i="2"/>
  <c r="I24" i="2"/>
  <c r="I25" i="2"/>
  <c r="I26" i="2"/>
  <c r="I27" i="2"/>
  <c r="I28" i="2"/>
  <c r="I29" i="2"/>
  <c r="I30" i="2"/>
  <c r="I31" i="2"/>
  <c r="I32" i="2"/>
  <c r="I33" i="2"/>
  <c r="G8" i="2"/>
  <c r="G9" i="2"/>
  <c r="G10" i="2"/>
  <c r="G11" i="2"/>
  <c r="G12" i="2"/>
  <c r="G13" i="2"/>
  <c r="G14" i="2"/>
  <c r="G15" i="2"/>
  <c r="G16" i="2"/>
  <c r="G17" i="2"/>
  <c r="G18" i="2"/>
  <c r="G19" i="2"/>
  <c r="G20" i="2"/>
  <c r="G21" i="2"/>
  <c r="G22" i="2"/>
  <c r="G23" i="2"/>
  <c r="G24" i="2"/>
  <c r="G25" i="2"/>
  <c r="G26" i="2"/>
  <c r="G27" i="2"/>
  <c r="G28" i="2"/>
  <c r="G29" i="2"/>
  <c r="G30" i="2"/>
  <c r="G31" i="2"/>
  <c r="G32" i="2"/>
  <c r="G33" i="2"/>
  <c r="B1" i="3"/>
  <c r="B1"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24CBD-89F0-428F-A08F-162E9EEFBC83}" keepAlive="1" name="Connection" type="5" refreshedVersion="0" background="1">
    <dbPr connection="Provider=Microsoft.Mashup.OleDb.1;Data Source=$Workbook$;Location=xlgQueryDetails" commandType="0"/>
  </connection>
  <connection id="2" xr16:uid="{9C7AA0D4-D2FF-4886-B0AB-BC412E65F296}" keepAlive="1" name="Connection1" type="5" refreshedVersion="0" background="1">
    <dbPr connection="Provider=Microsoft.Mashup.OleDb.1;Data Source=$Workbook$;Location=xlgQueryDetails" commandType="0"/>
  </connection>
  <connection id="3" xr16:uid="{E5A7297A-C6B3-4093-A075-BD4100AEAE57}" keepAlive="1" name="Connection2" type="5" refreshedVersion="0" saveData="1">
    <dbPr connection="Provider=Microsoft.Mashup.OleDb.1;Data Source=$Workbook$;Location=xlgQueryDetails" commandType="0"/>
  </connection>
  <connection id="4" xr16:uid="{5F79CC82-933F-483F-9C2A-0123128B5243}" keepAlive="1" name="Connection3" type="5" refreshedVersion="0" background="1">
    <dbPr connection="Provider=Microsoft.Mashup.OleDb.1;Data Source=$Workbook$;Location=xlgQueryDetails" commandType="0"/>
  </connection>
  <connection id="5" xr16:uid="{B6FAD48D-0D4D-48F6-8046-8BBD0D5D92AF}" name="Query - _Helpers" description="Connection to the '_Helpers' query in the workbook." type="100" refreshedVersion="8" minRefreshableVersion="5">
    <extLst>
      <ext xmlns:x15="http://schemas.microsoft.com/office/spreadsheetml/2010/11/main" uri="{DE250136-89BD-433C-8126-D09CA5730AF9}">
        <x15:connection id="6213cc18-d273-4b3a-b605-28bb9886b0b9"/>
      </ext>
    </extLst>
  </connection>
  <connection id="6" xr16:uid="{7EE89860-4DF1-4C4A-8608-5F3B3CB85C18}" name="Query - Budgets" description="Connection to the 'Budgets' query in the workbook." type="100" refreshedVersion="8" minRefreshableVersion="5">
    <extLst>
      <ext xmlns:x15="http://schemas.microsoft.com/office/spreadsheetml/2010/11/main" uri="{DE250136-89BD-433C-8126-D09CA5730AF9}">
        <x15:connection id="128f1885-5eb8-4df6-b1fb-b3c08e813b9e"/>
      </ext>
    </extLst>
  </connection>
  <connection id="7" xr16:uid="{ED02B848-28E5-49B7-96CB-E7A730C14688}" keepAlive="1" name="Query - BudgetTransform" description="Connection to the 'BudgetTransform' query in the workbook." type="5" refreshedVersion="0" background="1">
    <dbPr connection="Provider=Microsoft.Mashup.OleDb.1;Data Source=$Workbook$;Location=BudgetTransform;Extended Properties=&quot;&quot;" command="SELECT * FROM [BudgetTransform]"/>
  </connection>
  <connection id="8" xr16:uid="{7FB5EB4F-983F-4EA9-A0A6-5B227B0DD1F2}" keepAlive="1" name="Query - BudgetYear" description="Connection to the 'BudgetYear' query in the workbook." type="5" refreshedVersion="0" background="1">
    <dbPr connection="Provider=Microsoft.Mashup.OleDb.1;Data Source=$Workbook$;Location=BudgetYear;Extended Properties=&quot;&quot;" command="SELECT * FROM [BudgetYear]"/>
  </connection>
  <connection id="9" xr16:uid="{5BB61ABF-0D5F-4BE1-A789-F1E932BD022E}" name="Query - Calendar" description="Connection to the 'Calendar' query in the workbook." type="100" refreshedVersion="8" minRefreshableVersion="5">
    <extLst>
      <ext xmlns:x15="http://schemas.microsoft.com/office/spreadsheetml/2010/11/main" uri="{DE250136-89BD-433C-8126-D09CA5730AF9}">
        <x15:connection id="f1d72821-d9ab-4371-a560-7b0b4420bd74"/>
      </ext>
    </extLst>
  </connection>
  <connection id="10" xr16:uid="{884F4A4D-D04C-4E5D-978C-635174E5F503}" name="Query - COA" description="Connection to the 'COA' query in the workbook." type="100" refreshedVersion="8" minRefreshableVersion="5">
    <extLst>
      <ext xmlns:x15="http://schemas.microsoft.com/office/spreadsheetml/2010/11/main" uri="{DE250136-89BD-433C-8126-D09CA5730AF9}">
        <x15:connection id="521fd162-31db-4764-b69b-8374a412ebc0"/>
      </ext>
    </extLst>
  </connection>
  <connection id="11" xr16:uid="{C96BCBFA-0C9E-4B2E-BD89-19EDA0B50027}" name="Query - Customers" description="Connection to the 'Customers' query in the workbook." type="100" refreshedVersion="8" minRefreshableVersion="5">
    <extLst>
      <ext xmlns:x15="http://schemas.microsoft.com/office/spreadsheetml/2010/11/main" uri="{DE250136-89BD-433C-8126-D09CA5730AF9}">
        <x15:connection id="d8393196-ed6a-4451-8eb4-23f543ae3af7"/>
      </ext>
    </extLst>
  </connection>
  <connection id="12" xr16:uid="{A2EA10F8-F916-4204-BB98-8667FBF317A1}" keepAlive="1" name="Query - Data_Budgets" description="Connection to the 'Data_Budgets' query in the workbook." type="5" refreshedVersion="0" background="1">
    <dbPr connection="Provider=Microsoft.Mashup.OleDb.1;Data Source=$Workbook$;Location=Data_Budgets;Extended Properties=&quot;&quot;" command="SELECT * FROM [Data_Budgets]"/>
  </connection>
  <connection id="13" xr16:uid="{4E38EA1C-92F3-490B-AEDF-07E3DB4DFE4C}" keepAlive="1" name="Query - Data_Customers" description="Connection to the 'Data_Customers' query in the workbook." type="5" refreshedVersion="0" background="1">
    <dbPr connection="Provider=Microsoft.Mashup.OleDb.1;Data Source=$Workbook$;Location=Data_Customers;Extended Properties=&quot;&quot;" command="SELECT * FROM [Data_Customers]"/>
  </connection>
  <connection id="14" xr16:uid="{F946D006-7A8E-4D6A-8677-FFE7DB188CDF}" keepAlive="1" name="Query - Data_JournalEntries" description="Connection to the 'Data_JournalEntries' query in the workbook." type="5" refreshedVersion="0" background="1">
    <dbPr connection="Provider=Microsoft.Mashup.OleDb.1;Data Source=$Workbook$;Location=Data_JournalEntries;Extended Properties=&quot;&quot;" command="SELECT * FROM [Data_JournalEntries]"/>
  </connection>
  <connection id="15" xr16:uid="{77E70712-59A4-4190-B197-66D941380D3C}" name="Query - EAMonths" description="Connection to the 'EAMonths' query in the workbook." type="100" refreshedVersion="8" minRefreshableVersion="5">
    <extLst>
      <ext xmlns:x15="http://schemas.microsoft.com/office/spreadsheetml/2010/11/main" uri="{DE250136-89BD-433C-8126-D09CA5730AF9}">
        <x15:connection id="d658e5b2-e284-47a5-9392-db935996a748"/>
      </ext>
    </extLst>
  </connection>
  <connection id="16" xr16:uid="{19C42B7B-825A-41F4-B5E6-536F0E4B2920}" keepAlive="1" name="Query - EndDate" description="Connection to the 'EndDate' query in the workbook." type="5" refreshedVersion="0" background="1">
    <dbPr connection="Provider=Microsoft.Mashup.OleDb.1;Data Source=$Workbook$;Location=EndDate;Extended Properties=&quot;&quot;" command="SELECT * FROM [EndDate]"/>
  </connection>
  <connection id="17" xr16:uid="{6098FACD-F153-45C4-B7BB-E4BAF11EF151}" keepAlive="1" name="Query - FilePath" description="Connection to the 'FilePath' query in the workbook." type="5" refreshedVersion="0" background="1">
    <dbPr connection="Provider=Microsoft.Mashup.OleDb.1;Data Source=$Workbook$;Location=FilePath;Extended Properties=&quot;&quot;" command="SELECT * FROM [FilePath]"/>
  </connection>
  <connection id="18" xr16:uid="{BC74FFB9-2D21-4B84-BA0D-8F17C7081616}" keepAlive="1" name="Query - fnTransformBudget" description="Connection to the 'fnTransformBudget' query in the workbook." type="5" refreshedVersion="0" background="1">
    <dbPr connection="Provider=Microsoft.Mashup.OleDb.1;Data Source=$Workbook$;Location=fnTransformBudget;Extended Properties=&quot;&quot;" command="SELECT * FROM [fnTransformBudget]"/>
  </connection>
  <connection id="19" xr16:uid="{6085E707-EAA5-4AAD-A0C0-FA7A563FB9EF}" name="Query - GLDisplay" description="Connection to the 'GLDisplay' query in the workbook." type="100" refreshedVersion="8" minRefreshableVersion="5">
    <extLst>
      <ext xmlns:x15="http://schemas.microsoft.com/office/spreadsheetml/2010/11/main" uri="{DE250136-89BD-433C-8126-D09CA5730AF9}">
        <x15:connection id="4e00d2fc-1410-4a41-a0cd-485127ec27c1"/>
      </ext>
    </extLst>
  </connection>
  <connection id="20" xr16:uid="{281728FC-B4F9-4599-AD7B-1B8E3AB01DBF}" name="Query - JEDetail" description="Connection to the 'JEDetail' query in the workbook." type="100" refreshedVersion="8" minRefreshableVersion="5">
    <extLst>
      <ext xmlns:x15="http://schemas.microsoft.com/office/spreadsheetml/2010/11/main" uri="{DE250136-89BD-433C-8126-D09CA5730AF9}">
        <x15:connection id="acfa55ed-8d7a-4182-8240-b1377bedc386"/>
      </ext>
    </extLst>
  </connection>
  <connection id="21" xr16:uid="{7A142D0F-BF8B-4351-B3B7-57620AD7C306}" keepAlive="1" name="Query - Raw Data - Budgets" description="Connection to the 'Raw Data - Budgets' query in the workbook." type="5" refreshedVersion="0" background="1">
    <dbPr connection="Provider=Microsoft.Mashup.OleDb.1;Data Source=$Workbook$;Location=&quot;Raw Data - Budgets&quot;;Extended Properties=&quot;&quot;" command="SELECT * FROM [Raw Data - Budgets]"/>
  </connection>
  <connection id="22" xr16:uid="{ACFC15CE-392C-4A6E-B577-F04E251AF46E}" name="Query - Raw Data - COA" description="Connection to the 'Raw Data - COA' query in the workbook." type="5" refreshedVersion="0" background="1">
    <dbPr connection="Provider=Microsoft.Mashup.OleDb.1;Data Source=$Workbook$;Location=&quot;Raw Data - COA&quot;;Extended Properties=&quot;&quot;" command="SELECT * FROM [Raw Data - COA]"/>
  </connection>
  <connection id="23" xr16:uid="{5B1ECDE1-6044-4C19-A4BE-DE8C709847CB}" keepAlive="1" name="Query - Raw Data - Customers" description="Connection to the 'Raw Data - Customers' query in the workbook." type="5" refreshedVersion="0" background="1">
    <dbPr connection="Provider=Microsoft.Mashup.OleDb.1;Data Source=$Workbook$;Location=&quot;Raw Data - Customers&quot;;Extended Properties=&quot;&quot;" command="SELECT * FROM [Raw Data - Customers]"/>
  </connection>
  <connection id="24" xr16:uid="{FF4BB400-C424-4637-9FBB-018754F13D63}" name="Query - Raw Data - GLDisplay" description="Connection to the 'Raw Data - GLDisplay' query in the workbook." type="5" refreshedVersion="0" background="1">
    <dbPr connection="Provider=Microsoft.Mashup.OleDb.1;Data Source=$Workbook$;Location=&quot;Raw Data - GLDisplay&quot;;Extended Properties=&quot;&quot;" command="SELECT * FROM [Raw Data - GLDisplay]"/>
  </connection>
  <connection id="25" xr16:uid="{0986B546-1289-4962-B733-AA05318D0A6F}" keepAlive="1" name="Query - Raw Data - JE" description="Connection to the 'Raw Data - JE' query in the workbook." type="5" refreshedVersion="0" background="1">
    <dbPr connection="Provider=Microsoft.Mashup.OleDb.1;Data Source=$Workbook$;Location=&quot;Raw Data - JE&quot;;Extended Properties=&quot;&quot;" command="SELECT * FROM [Raw Data - JE]"/>
  </connection>
  <connection id="26" xr16:uid="{39B92445-17F7-423A-823B-3BE6D01C8524}" keepAlive="1" name="Query - Raw Data - Maurice" description="Connection to the 'Raw Data - Maurice' query in the workbook." type="5" refreshedVersion="0" background="1">
    <dbPr connection="Provider=Microsoft.Mashup.OleDb.1;Data Source=$Workbook$;Location=&quot;Raw Data - Maurice&quot;;Extended Properties=&quot;&quot;" command="SELECT * FROM [Raw Data - Maurice]"/>
  </connection>
  <connection id="27" xr16:uid="{59BC6B96-C596-48FB-BAB1-5C734B96E6D5}" name="Query - Raw Data - SCF" description="Connection to the 'Raw Data - SCF' query in the workbook." type="5" refreshedVersion="0" background="1">
    <dbPr connection="Provider=Microsoft.Mashup.OleDb.1;Data Source=$Workbook$;Location=&quot;Raw Data - SCF&quot;;Extended Properties=&quot;&quot;" command="SELECT * FROM [Raw Data - SCF]"/>
  </connection>
  <connection id="28" xr16:uid="{9D5E283F-AEAF-4C1A-879E-C479D58DEA3D}" name="Query - SCF" description="Connection to the 'SCF' query in the workbook." type="100" refreshedVersion="8" minRefreshableVersion="5">
    <extLst>
      <ext xmlns:x15="http://schemas.microsoft.com/office/spreadsheetml/2010/11/main" uri="{DE250136-89BD-433C-8126-D09CA5730AF9}">
        <x15:connection id="4af3a4ec-3205-4821-a11f-166ad2dc3d49"/>
      </ext>
    </extLst>
  </connection>
  <connection id="29" xr16:uid="{0FAA1273-68B9-4E25-9264-2221EB45C066}" keepAlive="1" name="Query - Staging - Budgets" description="Connection to the 'Staging - Budgets' query in the workbook." type="5" refreshedVersion="0" background="1">
    <dbPr connection="Provider=Microsoft.Mashup.OleDb.1;Data Source=$Workbook$;Location=&quot;Staging - Budgets&quot;;Extended Properties=&quot;&quot;" command="SELECT * FROM [Staging - Budgets]"/>
  </connection>
  <connection id="30" xr16:uid="{2DBE85D8-198A-4C65-8221-5C80543D2CC2}" name="Query - Staging - COA" description="Connection to the 'Staging - COA' query in the workbook." type="5" refreshedVersion="0" background="1">
    <dbPr connection="Provider=Microsoft.Mashup.OleDb.1;Data Source=$Workbook$;Location=&quot;Staging - COA&quot;;Extended Properties=&quot;&quot;" command="SELECT * FROM [Staging - COA]"/>
  </connection>
  <connection id="31" xr16:uid="{2F0F002A-BE2A-4BED-AAAD-E8EE738F0B80}" keepAlive="1" name="Query - Staging - Customers" description="Connection to the 'Staging - Customers' query in the workbook." type="5" refreshedVersion="0" background="1">
    <dbPr connection="Provider=Microsoft.Mashup.OleDb.1;Data Source=$Workbook$;Location=&quot;Staging - Customers&quot;;Extended Properties=&quot;&quot;" command="SELECT * FROM [Staging - Customers]"/>
  </connection>
  <connection id="32" xr16:uid="{67CAFE8B-2831-4CA8-863E-A1537FBF9273}" name="Query - Staging - GLDisplay" description="Connection to the 'Staging - GLDisplay' query in the workbook." type="5" refreshedVersion="0" background="1">
    <dbPr connection="Provider=Microsoft.Mashup.OleDb.1;Data Source=$Workbook$;Location=&quot;Staging - GLDisplay&quot;;Extended Properties=&quot;&quot;" command="SELECT * FROM [Staging - GLDisplay]"/>
  </connection>
  <connection id="33" xr16:uid="{9FF3288A-C256-4DCD-A43E-CAE6A42FE26D}" name="Query - Staging - SCF" description="Connection to the 'Staging - SCF' query in the workbook." type="5" refreshedVersion="0" background="1">
    <dbPr connection="Provider=Microsoft.Mashup.OleDb.1;Data Source=$Workbook$;Location=&quot;Staging - SCF&quot;;Extended Properties=&quot;&quot;" command="SELECT * FROM [Staging - SCF]"/>
  </connection>
  <connection id="34" xr16:uid="{9D6C4603-8B59-4085-A6F5-CEAC21BA30E4}" keepAlive="1" name="Query - Staging - Transactions" description="Connection to the 'Staging - Transactions' query in the workbook." type="5" refreshedVersion="0" background="1">
    <dbPr connection="Provider=Microsoft.Mashup.OleDb.1;Data Source=$Workbook$;Location=&quot;Staging - Transactions&quot;;Extended Properties=&quot;&quot;" command="SELECT * FROM [Staging - Transactions]"/>
  </connection>
  <connection id="35" xr16:uid="{6F2A0645-60BB-4D32-8725-42617B35EE4E}" keepAlive="1" name="Query - Staging - Transactions - Ken" description="Connection to the 'Staging - Transactions - Ken' query in the workbook." type="5" refreshedVersion="0" background="1">
    <dbPr connection="Provider=Microsoft.Mashup.OleDb.1;Data Source=$Workbook$;Location=&quot;Staging - Transactions - Ken&quot;;Extended Properties=&quot;&quot;" command="SELECT * FROM [Staging - Transactions - Ken]"/>
  </connection>
  <connection id="36" xr16:uid="{299276A6-DC73-4A65-8E5F-9FDE6000C6D7}" keepAlive="1" name="Query - Staging - Transactions - Maurice" description="Connection to the 'Staging - Transactions - Maurice' query in the workbook." type="5" refreshedVersion="0" background="1">
    <dbPr connection="Provider=Microsoft.Mashup.OleDb.1;Data Source=$Workbook$;Location=&quot;Staging - Transactions - Maurice&quot;;Extended Properties=&quot;&quot;" command="SELECT * FROM [Staging - Transactions - Maurice]"/>
  </connection>
  <connection id="37" xr16:uid="{7A2BDCEC-11D4-4F70-A4BC-9CDFE4CFE0E8}" keepAlive="1" name="Query - StartDate" description="Connection to the 'StartDate' query in the workbook." type="5" refreshedVersion="0" background="1">
    <dbPr connection="Provider=Microsoft.Mashup.OleDb.1;Data Source=$Workbook$;Location=StartDate;Extended Properties=&quot;&quot;" command="SELECT * FROM [StartDate]"/>
  </connection>
  <connection id="38" xr16:uid="{947C69A4-E02F-492E-A6B7-96CCC9311BCC}" name="Query - Transactions" description="Connection to the 'Transactions' query in the workbook." type="100" refreshedVersion="8" minRefreshableVersion="5">
    <extLst>
      <ext xmlns:x15="http://schemas.microsoft.com/office/spreadsheetml/2010/11/main" uri="{DE250136-89BD-433C-8126-D09CA5730AF9}">
        <x15:connection id="27721b4c-85e7-4153-8ea2-366150ce61dd"/>
      </ext>
    </extLst>
  </connection>
  <connection id="39" xr16:uid="{9E28B766-33D3-46EA-B87B-506D67A64DB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COA].[Statement].&amp;[IS]}"/>
    <s v="{[COA].[Statement].&amp;[BS]}"/>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<sst xmlns="http://schemas.openxmlformats.org/spreadsheetml/2006/main" count="626" uniqueCount="224">
  <si>
    <t>Custom Table Producers Ltd.</t>
  </si>
  <si>
    <t>Chart of Accounts</t>
  </si>
  <si>
    <t>NOTE:  Insert new columns between [Account #] and [Class], but ensure you populate all existing fields via their data validation rules</t>
  </si>
  <si>
    <t>Add Records to these columns</t>
  </si>
  <si>
    <t>Automatic Population (Do Not Modify)</t>
  </si>
  <si>
    <t>Account #</t>
  </si>
  <si>
    <t>Account Name</t>
  </si>
  <si>
    <t>Class</t>
  </si>
  <si>
    <t>Group</t>
  </si>
  <si>
    <t>Cash Flow Class</t>
  </si>
  <si>
    <t>Class Order</t>
  </si>
  <si>
    <t>Group Order</t>
  </si>
  <si>
    <t>Statement</t>
  </si>
  <si>
    <t>GL Display</t>
  </si>
  <si>
    <t>Bank</t>
  </si>
  <si>
    <t>Assets</t>
  </si>
  <si>
    <t>Current Assets</t>
  </si>
  <si>
    <t>Op Asset - Cash</t>
  </si>
  <si>
    <t>Op Asset - Receivables</t>
  </si>
  <si>
    <t>Inventory</t>
  </si>
  <si>
    <t>Op Asset - Inventory</t>
  </si>
  <si>
    <t>Machinery</t>
  </si>
  <si>
    <t>Capital Assets</t>
  </si>
  <si>
    <t>Cap Asset - Cash</t>
  </si>
  <si>
    <t>AA - Machinery</t>
  </si>
  <si>
    <t>Cap Asset - Non-Cash</t>
  </si>
  <si>
    <t>Computers</t>
  </si>
  <si>
    <t>AA - Computers</t>
  </si>
  <si>
    <t>Goodwill</t>
  </si>
  <si>
    <t>Other Assets</t>
  </si>
  <si>
    <t>AA - Goodwill</t>
  </si>
  <si>
    <t>Accounts Payable</t>
  </si>
  <si>
    <t>Liabilities &amp; Equity</t>
  </si>
  <si>
    <t>Current Liabilities</t>
  </si>
  <si>
    <t>Debt - Operating</t>
  </si>
  <si>
    <t>Bank Loan</t>
  </si>
  <si>
    <t>Long Term Debt</t>
  </si>
  <si>
    <t>Debt - Long Term</t>
  </si>
  <si>
    <t>Equity</t>
  </si>
  <si>
    <t>Dividends</t>
  </si>
  <si>
    <t>Current Earnings</t>
  </si>
  <si>
    <t>Earnings - Current</t>
  </si>
  <si>
    <t>Retained Earnings</t>
  </si>
  <si>
    <t>Earnings - Retained</t>
  </si>
  <si>
    <t>Revenue</t>
  </si>
  <si>
    <t>Revenues</t>
  </si>
  <si>
    <t>P&amp;L - Cash</t>
  </si>
  <si>
    <t>COGS</t>
  </si>
  <si>
    <t>Expenses</t>
  </si>
  <si>
    <t>Wages</t>
  </si>
  <si>
    <t>Operating Expenses</t>
  </si>
  <si>
    <t>Amortization</t>
  </si>
  <si>
    <t>P&amp;L - Non-Cash</t>
  </si>
  <si>
    <t>Rent</t>
  </si>
  <si>
    <t>Utilities</t>
  </si>
  <si>
    <t>Office Supplies</t>
  </si>
  <si>
    <t>Property Tax</t>
  </si>
  <si>
    <t>Building Maintenance</t>
  </si>
  <si>
    <t>Bank Charges &amp; Interest</t>
  </si>
  <si>
    <t>Income Tax</t>
  </si>
  <si>
    <t>Other Expenses</t>
  </si>
  <si>
    <t>General Ledger Display</t>
  </si>
  <si>
    <t>Allows control of Opening Balance vs Current Transactions in PivotTable reports</t>
  </si>
  <si>
    <t>Table is loaded to the Data Model "as is" and linked via the following relationship:</t>
  </si>
  <si>
    <t xml:space="preserve">COA( [GL Display] ) * - &gt; GLDisplay( [Display Order] ) </t>
  </si>
  <si>
    <t>Display Order</t>
  </si>
  <si>
    <t>GL Period</t>
  </si>
  <si>
    <t>Opening Balance</t>
  </si>
  <si>
    <t>Current Transactions</t>
  </si>
  <si>
    <t>Chart of Accounts - Statement of Cash Flows</t>
  </si>
  <si>
    <t>Allows reclassifying accounts into their correction grouping for the Cash Flow Statement</t>
  </si>
  <si>
    <t xml:space="preserve">COA( [Cash Flow Class] ) * - &gt; SCF( [Class] ) </t>
  </si>
  <si>
    <t>Heading</t>
  </si>
  <si>
    <t>Subheading</t>
  </si>
  <si>
    <t>Heading Level</t>
  </si>
  <si>
    <t>SubHead Level</t>
  </si>
  <si>
    <t>SubHead Sort</t>
  </si>
  <si>
    <t>Change in Cash</t>
  </si>
  <si>
    <t>Cash Balance - Ending</t>
  </si>
  <si>
    <t>Operating Activities</t>
  </si>
  <si>
    <t>Receivables</t>
  </si>
  <si>
    <t>Investing Activities</t>
  </si>
  <si>
    <t>Non-Cash Items</t>
  </si>
  <si>
    <t>Financing Activities</t>
  </si>
  <si>
    <t>Long Term Financing</t>
  </si>
  <si>
    <t>Operating Financing</t>
  </si>
  <si>
    <t>Equity Investments</t>
  </si>
  <si>
    <t>Net Income (Loss) from Operations</t>
  </si>
  <si>
    <t>Non-Cash Prior Period Adj</t>
  </si>
  <si>
    <t>Cash-Change</t>
  </si>
  <si>
    <t>Cash Generated (Used)</t>
  </si>
  <si>
    <t>Cash-Open</t>
  </si>
  <si>
    <t>Cash Balance - Opening</t>
  </si>
  <si>
    <t>Financial Statement Template</t>
  </si>
  <si>
    <t>Company Name</t>
  </si>
  <si>
    <t>Class &amp; Group Details - For use in COA table population only, not loaded to data model</t>
  </si>
  <si>
    <t>Additional values can be added to this table in order to expand the data validation options</t>
  </si>
  <si>
    <t>How to refresh the data in this file:</t>
  </si>
  <si>
    <t>CTP Customers.xlsx</t>
  </si>
  <si>
    <t>CTP JEs 2019-2021.xlsx</t>
  </si>
  <si>
    <t xml:space="preserve">Since the data is already imported into the file, there is no need to refresh it.  Having said that, </t>
  </si>
  <si>
    <t>should you want to do so, you will need to make a modification to one of the query values.</t>
  </si>
  <si>
    <t>The Power Query structure in this workbook uses a hard coded file path, which is stored in</t>
  </si>
  <si>
    <t>the "FilePath" parameter in the Power Query editor.  If you do not change this, the model</t>
  </si>
  <si>
    <t>will fail to refresh during a Data -&gt; Refresh All operation.</t>
  </si>
  <si>
    <t>To reconfigure this path, take the following steps:</t>
  </si>
  <si>
    <t>In Windows Explorer:</t>
  </si>
  <si>
    <t>Browse to the course's "Source Data" folder in Windows</t>
  </si>
  <si>
    <t>Copy the complete file path from the navigation bar:</t>
  </si>
  <si>
    <t>In this Workbook:</t>
  </si>
  <si>
    <t>Go to Data -&gt; Queries &amp; Connections</t>
  </si>
  <si>
    <t>Locate "FilePath" in the Queries &amp; Connections pane</t>
  </si>
  <si>
    <t>Right click it and choose Edit</t>
  </si>
  <si>
    <t>Update the "Current Value" to the file path</t>
  </si>
  <si>
    <t>Go to Home -&gt; Close &amp; Load</t>
  </si>
  <si>
    <t>Go to Data -&gt; Refresh All</t>
  </si>
  <si>
    <t>This solution contains a completed data model which imports data from the following three files:</t>
  </si>
  <si>
    <t>CTP Budgets 2019-2021.xlsx</t>
  </si>
  <si>
    <t>General Journal Entries</t>
  </si>
  <si>
    <t>(Unaudited) Income Statement</t>
  </si>
  <si>
    <t>(Unaudited) Balance Sheet</t>
  </si>
  <si>
    <t>(Unaudited) Statement of Cash Flows</t>
  </si>
  <si>
    <t>Expected Actuals</t>
  </si>
  <si>
    <t>(Unaudited) Trial Balance</t>
  </si>
  <si>
    <t>(Unaudited) General Ledger</t>
  </si>
  <si>
    <t>Grand Total</t>
  </si>
  <si>
    <t>Jan</t>
  </si>
  <si>
    <t>Feb</t>
  </si>
  <si>
    <t>Mar</t>
  </si>
  <si>
    <t>Apr</t>
  </si>
  <si>
    <t>May</t>
  </si>
  <si>
    <t>Jun</t>
  </si>
  <si>
    <t>Jul</t>
  </si>
  <si>
    <t>Aug</t>
  </si>
  <si>
    <t>Sep</t>
  </si>
  <si>
    <t>Oct</t>
  </si>
  <si>
    <t>Nov</t>
  </si>
  <si>
    <t>Dec</t>
  </si>
  <si>
    <t>Year</t>
  </si>
  <si>
    <t>Quarter</t>
  </si>
  <si>
    <t>Month Name</t>
  </si>
  <si>
    <t>Helper Measures - Dates</t>
  </si>
  <si>
    <t>Helper Measures - Text</t>
  </si>
  <si>
    <t>BS</t>
  </si>
  <si>
    <t>IS</t>
  </si>
  <si>
    <t>Current Assets Total</t>
  </si>
  <si>
    <t>Capital Assets Total</t>
  </si>
  <si>
    <t>Assets Total</t>
  </si>
  <si>
    <t>Current Liabilities Total</t>
  </si>
  <si>
    <t>Long Term Debt Total</t>
  </si>
  <si>
    <t>Equity Total</t>
  </si>
  <si>
    <t>Liabilities &amp; Equity Total</t>
  </si>
  <si>
    <t>BS Total</t>
  </si>
  <si>
    <t>Revenues Total</t>
  </si>
  <si>
    <t>COGS Total</t>
  </si>
  <si>
    <t>Operating Expenses Total</t>
  </si>
  <si>
    <t>Expenses Total</t>
  </si>
  <si>
    <t>IS Total</t>
  </si>
  <si>
    <t>Raw $ - Selected</t>
  </si>
  <si>
    <t>110-Bank</t>
  </si>
  <si>
    <t>410-Revenue</t>
  </si>
  <si>
    <t>510-COGS</t>
  </si>
  <si>
    <t>Date</t>
  </si>
  <si>
    <t>Acc # with Name</t>
  </si>
  <si>
    <t>Description</t>
  </si>
  <si>
    <t>Customer ID</t>
  </si>
  <si>
    <t xml:space="preserve"> </t>
  </si>
  <si>
    <t>Debit $</t>
  </si>
  <si>
    <t>Credit $</t>
  </si>
  <si>
    <t>Date_Inception</t>
  </si>
  <si>
    <t>Date_LastSelected</t>
  </si>
  <si>
    <t>Date_EndOfMonth</t>
  </si>
  <si>
    <t>Date_StartOfYear</t>
  </si>
  <si>
    <t>Date_EndOfPriorMonth</t>
  </si>
  <si>
    <t>Date_EndOfPriorYear</t>
  </si>
  <si>
    <t>Value_Statement</t>
  </si>
  <si>
    <t>Other Assets Total</t>
  </si>
  <si>
    <t>Other Expenses Total</t>
  </si>
  <si>
    <t>Multiple</t>
  </si>
  <si>
    <t>Value_Class</t>
  </si>
  <si>
    <t>Value_Group</t>
  </si>
  <si>
    <t>Value_Account</t>
  </si>
  <si>
    <t>Actual $</t>
  </si>
  <si>
    <t>% of Rev</t>
  </si>
  <si>
    <t>Budget $</t>
  </si>
  <si>
    <t xml:space="preserve">% of Rev </t>
  </si>
  <si>
    <t>Variance $</t>
  </si>
  <si>
    <t>Var % vs Budget</t>
  </si>
  <si>
    <t>Total Expenses</t>
  </si>
  <si>
    <t>Net Income (Loss)</t>
  </si>
  <si>
    <t>Actual $ - BS</t>
  </si>
  <si>
    <t>Total Assets</t>
  </si>
  <si>
    <t>Total Liabilities &amp; Equity</t>
  </si>
  <si>
    <t>Total Current Assets</t>
  </si>
  <si>
    <t>Total Equity</t>
  </si>
  <si>
    <t>Net Income (Loss) from Operations Total</t>
  </si>
  <si>
    <t>Cash Effect $ - SCF</t>
  </si>
  <si>
    <t>Cash Generated From (Used By) Operating Activities</t>
  </si>
  <si>
    <t>Expected $</t>
  </si>
  <si>
    <t>320-Retained Earnings</t>
  </si>
  <si>
    <t>Account</t>
  </si>
  <si>
    <t>Debits</t>
  </si>
  <si>
    <t>Credits</t>
  </si>
  <si>
    <t>Cash on Hand</t>
  </si>
  <si>
    <t>(blank)</t>
  </si>
  <si>
    <t>111-Cash on Hand</t>
  </si>
  <si>
    <t>Corrist</t>
  </si>
  <si>
    <t>Confetti y Purpurina</t>
  </si>
  <si>
    <t>Lovely Toppers</t>
  </si>
  <si>
    <t>Impulsivos</t>
  </si>
  <si>
    <t>Primark</t>
  </si>
  <si>
    <t>Natura</t>
  </si>
  <si>
    <t>Mercadona</t>
  </si>
  <si>
    <t>Tiger</t>
  </si>
  <si>
    <t>Asian Store</t>
  </si>
  <si>
    <t>Al Campo</t>
  </si>
  <si>
    <t>Ale Shop</t>
  </si>
  <si>
    <t>Globo</t>
  </si>
  <si>
    <t>Willy</t>
  </si>
  <si>
    <t xml:space="preserve"> Baby Shower</t>
  </si>
  <si>
    <t>Transferred money to bank</t>
  </si>
  <si>
    <t>JE Nbr</t>
  </si>
  <si>
    <t>JE02</t>
  </si>
  <si>
    <t>JE01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</si>
</sst>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quot;&quot;\ #,##0.00\);&quot;&quot;#,##0.00"/>
    <numFmt numFmtId="165" formatCode="&quot;&quot;#,##0.00;\-&quot;&quot;#,##0.00;&quot;&quot;#,##0.00"/>
    <numFmt numFmtId="166" formatCode="#,##0.0%;\-#,##0.0%;#,##0.0%"/>
    <numFmt numFmtId="167" formatCode="#,##0.00\ \F;#,##0.00\ \U;&quot;-&quot;??"/>
  </numFmts>
  <fonts count="7"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2"/>
      <color rgb="FFFF0000"/>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rgb="FFC00000"/>
        <bgColor indexed="64"/>
      </patternFill>
    </fill>
    <fill>
      <patternFill patternType="solid">
        <fgColor theme="9" tint="0.79998168889431442"/>
        <bgColor indexed="64"/>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
    <xf numFmtId="0" fontId="0" fillId="0" borderId="0"/>
  </cellStyleXfs>
  <cellXfs count="40">
    <xf numFmtId="0" fontId="0" fillId="0" borderId="0" xfId="0"/>
    <xf numFmtId="0" fontId="3" fillId="0" borderId="0" xfId="0" applyFont="1" applyAlignment="1">
      <alignment horizontal="centerContinuous"/>
    </xf>
    <xf numFmtId="0" fontId="4" fillId="0" borderId="0" xfId="0" applyFont="1"/>
    <xf numFmtId="0" fontId="5" fillId="0" borderId="0" xfId="0" applyFont="1"/>
    <xf numFmtId="0" fontId="2" fillId="2" borderId="1" xfId="0" applyFont="1" applyFill="1" applyBorder="1"/>
    <xf numFmtId="0" fontId="2" fillId="2" borderId="2" xfId="0" applyFont="1" applyFill="1" applyBorder="1"/>
    <xf numFmtId="0" fontId="2" fillId="2" borderId="3" xfId="0" applyFont="1" applyFill="1" applyBorder="1"/>
    <xf numFmtId="0" fontId="1" fillId="3" borderId="1" xfId="0" applyFont="1" applyFill="1" applyBorder="1" applyAlignment="1">
      <alignment horizontal="centerContinuous"/>
    </xf>
    <xf numFmtId="0" fontId="1" fillId="3" borderId="2" xfId="0" applyFont="1" applyFill="1" applyBorder="1" applyAlignment="1">
      <alignment horizontal="centerContinuous"/>
    </xf>
    <xf numFmtId="0" fontId="1" fillId="3" borderId="3" xfId="0" applyFont="1" applyFill="1" applyBorder="1" applyAlignment="1">
      <alignment horizontal="centerContinuous"/>
    </xf>
    <xf numFmtId="0" fontId="0" fillId="0" borderId="0" xfId="0" applyAlignment="1">
      <alignment horizontal="center"/>
    </xf>
    <xf numFmtId="0" fontId="0" fillId="0" borderId="0" xfId="0" applyAlignment="1">
      <alignment horizontal="left"/>
    </xf>
    <xf numFmtId="0" fontId="4" fillId="0" borderId="0" xfId="0" applyFont="1" applyAlignment="1">
      <alignment horizontal="centerContinuous"/>
    </xf>
    <xf numFmtId="0" fontId="6" fillId="0" borderId="0" xfId="0" applyFont="1"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applyAlignment="1">
      <alignment horizontal="centerContinuous"/>
    </xf>
    <xf numFmtId="0" fontId="2" fillId="0" borderId="0" xfId="0" applyFont="1" applyAlignment="1">
      <alignment horizontal="centerContinuous"/>
    </xf>
    <xf numFmtId="0" fontId="0" fillId="0" borderId="0" xfId="0" applyAlignment="1">
      <alignment wrapText="1"/>
    </xf>
    <xf numFmtId="0" fontId="0" fillId="4" borderId="0" xfId="0" applyFill="1"/>
    <xf numFmtId="0" fontId="3" fillId="0" borderId="0" xfId="0" applyFont="1"/>
    <xf numFmtId="0" fontId="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6" fillId="0" borderId="0" xfId="0" applyFont="1"/>
    <xf numFmtId="0" fontId="6" fillId="0" borderId="0" xfId="0" applyFont="1" applyAlignment="1">
      <alignment horizontal="centerContinuous"/>
    </xf>
    <xf numFmtId="0" fontId="0" fillId="0" borderId="0" xfId="0" pivotButton="1"/>
    <xf numFmtId="164" fontId="0" fillId="0" borderId="0" xfId="0" applyNumberFormat="1"/>
    <xf numFmtId="14" fontId="0" fillId="0" borderId="0" xfId="0" applyNumberFormat="1"/>
    <xf numFmtId="165" fontId="0" fillId="0" borderId="0" xfId="0" applyNumberFormat="1"/>
    <xf numFmtId="166" fontId="0" fillId="0" borderId="0" xfId="0" applyNumberFormat="1"/>
    <xf numFmtId="167" fontId="0" fillId="0" borderId="0" xfId="0" applyNumberFormat="1"/>
    <xf numFmtId="0" fontId="0" fillId="0" borderId="0" xfId="0" applyNumberFormat="1"/>
  </cellXfs>
  <cellStyles count="1">
    <cellStyle name="Normal" xfId="0" builtinId="0"/>
  </cellStyles>
  <dxfs count="100">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none">
          <bgColor auto="1"/>
        </patternFill>
      </fill>
    </dxf>
    <dxf>
      <alignment horizontal="center"/>
    </dxf>
    <dxf>
      <alignment horizontal="center"/>
    </dxf>
    <dxf>
      <alignment wrapText="1"/>
    </dxf>
    <dxf>
      <alignment horizontal="center"/>
    </dxf>
    <dxf>
      <alignment horizontal="center"/>
    </dxf>
    <dxf>
      <alignment wrapText="1"/>
    </dxf>
    <dxf>
      <alignment horizontal="center"/>
    </dxf>
    <dxf>
      <alignment horizontal="center"/>
    </dxf>
    <dxf>
      <fill>
        <patternFill patternType="none">
          <bgColor auto="1"/>
        </patternFill>
      </fill>
    </dxf>
    <dxf>
      <alignment horizontal="center"/>
    </dxf>
    <dxf>
      <alignment horizontal="center"/>
    </dxf>
    <dxf>
      <alignment horizontal="center"/>
    </dxf>
    <dxf>
      <alignment horizontal="center"/>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xml"/><Relationship Id="rId21" Type="http://schemas.openxmlformats.org/officeDocument/2006/relationships/pivotCacheDefinition" Target="pivotCache/pivotCacheDefinition8.xml"/><Relationship Id="rId42" Type="http://schemas.microsoft.com/office/2011/relationships/timelineCache" Target="timelineCaches/timelineCache3.xml"/><Relationship Id="rId47" Type="http://schemas.microsoft.com/office/2011/relationships/timelineCache" Target="timelineCaches/timelineCache8.xml"/><Relationship Id="rId63" Type="http://schemas.openxmlformats.org/officeDocument/2006/relationships/customXml" Target="../customXml/item8.xml"/><Relationship Id="rId68" Type="http://schemas.openxmlformats.org/officeDocument/2006/relationships/customXml" Target="../customXml/item13.xml"/><Relationship Id="rId84" Type="http://schemas.openxmlformats.org/officeDocument/2006/relationships/customXml" Target="../customXml/item29.xml"/><Relationship Id="rId89" Type="http://schemas.openxmlformats.org/officeDocument/2006/relationships/customXml" Target="../customXml/item34.xml"/><Relationship Id="rId16" Type="http://schemas.openxmlformats.org/officeDocument/2006/relationships/pivotCacheDefinition" Target="pivotCache/pivotCacheDefinition3.xml"/><Relationship Id="rId11" Type="http://schemas.openxmlformats.org/officeDocument/2006/relationships/worksheet" Target="worksheets/sheet11.xml"/><Relationship Id="rId32" Type="http://schemas.openxmlformats.org/officeDocument/2006/relationships/pivotCacheDefinition" Target="pivotCache/pivotCacheDefinition14.xml"/><Relationship Id="rId37" Type="http://schemas.openxmlformats.org/officeDocument/2006/relationships/pivotCacheDefinition" Target="pivotCache/pivotCacheDefinition19.xml"/><Relationship Id="rId53" Type="http://schemas.openxmlformats.org/officeDocument/2006/relationships/sheetMetadata" Target="metadata.xml"/><Relationship Id="rId58" Type="http://schemas.openxmlformats.org/officeDocument/2006/relationships/customXml" Target="../customXml/item3.xml"/><Relationship Id="rId74" Type="http://schemas.openxmlformats.org/officeDocument/2006/relationships/customXml" Target="../customXml/item19.xml"/><Relationship Id="rId79" Type="http://schemas.openxmlformats.org/officeDocument/2006/relationships/customXml" Target="../customXml/item24.xml"/><Relationship Id="rId5" Type="http://schemas.openxmlformats.org/officeDocument/2006/relationships/worksheet" Target="worksheets/sheet5.xml"/><Relationship Id="rId90" Type="http://schemas.openxmlformats.org/officeDocument/2006/relationships/customXml" Target="../customXml/item35.xml"/><Relationship Id="rId22" Type="http://schemas.openxmlformats.org/officeDocument/2006/relationships/pivotCacheDefinition" Target="pivotCache/pivotCacheDefinition9.xml"/><Relationship Id="rId27" Type="http://schemas.microsoft.com/office/2007/relationships/slicerCache" Target="slicerCaches/slicerCache2.xml"/><Relationship Id="rId43" Type="http://schemas.microsoft.com/office/2011/relationships/timelineCache" Target="timelineCaches/timelineCache4.xml"/><Relationship Id="rId48" Type="http://schemas.microsoft.com/office/2011/relationships/timelineCache" Target="timelineCaches/timelineCache9.xml"/><Relationship Id="rId64" Type="http://schemas.openxmlformats.org/officeDocument/2006/relationships/customXml" Target="../customXml/item9.xml"/><Relationship Id="rId69"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styles" Target="styles.xml"/><Relationship Id="rId72" Type="http://schemas.openxmlformats.org/officeDocument/2006/relationships/customXml" Target="../customXml/item17.xml"/><Relationship Id="rId80" Type="http://schemas.openxmlformats.org/officeDocument/2006/relationships/customXml" Target="../customXml/item25.xml"/><Relationship Id="rId85" Type="http://schemas.openxmlformats.org/officeDocument/2006/relationships/customXml" Target="../customXml/item30.xml"/><Relationship Id="rId93" Type="http://schemas.openxmlformats.org/officeDocument/2006/relationships/customXml" Target="../customXml/item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15.xml"/><Relationship Id="rId38" Type="http://schemas.openxmlformats.org/officeDocument/2006/relationships/pivotCacheDefinition" Target="pivotCache/pivotCacheDefinition20.xml"/><Relationship Id="rId46" Type="http://schemas.microsoft.com/office/2011/relationships/timelineCache" Target="timelineCaches/timelineCache7.xml"/><Relationship Id="rId59" Type="http://schemas.openxmlformats.org/officeDocument/2006/relationships/customXml" Target="../customXml/item4.xml"/><Relationship Id="rId67" Type="http://schemas.openxmlformats.org/officeDocument/2006/relationships/customXml" Target="../customXml/item12.xml"/><Relationship Id="rId20" Type="http://schemas.openxmlformats.org/officeDocument/2006/relationships/pivotCacheDefinition" Target="pivotCache/pivotCacheDefinition7.xml"/><Relationship Id="rId41" Type="http://schemas.microsoft.com/office/2011/relationships/timelineCache" Target="timelineCaches/timelineCache2.xml"/><Relationship Id="rId54" Type="http://schemas.openxmlformats.org/officeDocument/2006/relationships/powerPivotData" Target="model/item.data"/><Relationship Id="rId62" Type="http://schemas.openxmlformats.org/officeDocument/2006/relationships/customXml" Target="../customXml/item7.xml"/><Relationship Id="rId70" Type="http://schemas.openxmlformats.org/officeDocument/2006/relationships/customXml" Target="../customXml/item15.xml"/><Relationship Id="rId75" Type="http://schemas.openxmlformats.org/officeDocument/2006/relationships/customXml" Target="../customXml/item20.xml"/><Relationship Id="rId83" Type="http://schemas.openxmlformats.org/officeDocument/2006/relationships/customXml" Target="../customXml/item28.xml"/><Relationship Id="rId88" Type="http://schemas.openxmlformats.org/officeDocument/2006/relationships/customXml" Target="../customXml/item33.xml"/><Relationship Id="rId91"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microsoft.com/office/2007/relationships/slicerCache" Target="slicerCaches/slicerCache3.xml"/><Relationship Id="rId36" Type="http://schemas.openxmlformats.org/officeDocument/2006/relationships/pivotCacheDefinition" Target="pivotCache/pivotCacheDefinition18.xml"/><Relationship Id="rId49" Type="http://schemas.openxmlformats.org/officeDocument/2006/relationships/theme" Target="theme/theme1.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pivotCacheDefinition" Target="pivotCache/pivotCacheDefinition13.xml"/><Relationship Id="rId44" Type="http://schemas.microsoft.com/office/2011/relationships/timelineCache" Target="timelineCaches/timelineCache5.xml"/><Relationship Id="rId52" Type="http://schemas.openxmlformats.org/officeDocument/2006/relationships/sharedStrings" Target="sharedStrings.xml"/><Relationship Id="rId60" Type="http://schemas.openxmlformats.org/officeDocument/2006/relationships/customXml" Target="../customXml/item5.xml"/><Relationship Id="rId65" Type="http://schemas.openxmlformats.org/officeDocument/2006/relationships/customXml" Target="../customXml/item10.xml"/><Relationship Id="rId73" Type="http://schemas.openxmlformats.org/officeDocument/2006/relationships/customXml" Target="../customXml/item18.xml"/><Relationship Id="rId78" Type="http://schemas.openxmlformats.org/officeDocument/2006/relationships/customXml" Target="../customXml/item23.xml"/><Relationship Id="rId81" Type="http://schemas.openxmlformats.org/officeDocument/2006/relationships/customXml" Target="../customXml/item26.xml"/><Relationship Id="rId86" Type="http://schemas.openxmlformats.org/officeDocument/2006/relationships/customXml" Target="../customXml/item3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1.xml"/><Relationship Id="rId34" Type="http://schemas.openxmlformats.org/officeDocument/2006/relationships/pivotCacheDefinition" Target="pivotCache/pivotCacheDefinition16.xml"/><Relationship Id="rId50" Type="http://schemas.openxmlformats.org/officeDocument/2006/relationships/connections" Target="connections.xml"/><Relationship Id="rId55" Type="http://schemas.openxmlformats.org/officeDocument/2006/relationships/calcChain" Target="calcChain.xml"/><Relationship Id="rId76"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customXml" Target="../customXml/item16.xml"/><Relationship Id="rId92" Type="http://schemas.openxmlformats.org/officeDocument/2006/relationships/customXml" Target="../customXml/item37.xml"/><Relationship Id="rId2" Type="http://schemas.openxmlformats.org/officeDocument/2006/relationships/worksheet" Target="worksheets/sheet2.xml"/><Relationship Id="rId29" Type="http://schemas.microsoft.com/office/2007/relationships/slicerCache" Target="slicerCaches/slicerCache4.xml"/><Relationship Id="rId24" Type="http://schemas.openxmlformats.org/officeDocument/2006/relationships/pivotCacheDefinition" Target="pivotCache/pivotCacheDefinition11.xml"/><Relationship Id="rId40" Type="http://schemas.microsoft.com/office/2011/relationships/timelineCache" Target="timelineCaches/timelineCache1.xml"/><Relationship Id="rId45" Type="http://schemas.microsoft.com/office/2011/relationships/timelineCache" Target="timelineCaches/timelineCache6.xml"/><Relationship Id="rId66" Type="http://schemas.openxmlformats.org/officeDocument/2006/relationships/customXml" Target="../customXml/item11.xml"/><Relationship Id="rId87" Type="http://schemas.openxmlformats.org/officeDocument/2006/relationships/customXml" Target="../customXml/item32.xml"/><Relationship Id="rId61" Type="http://schemas.openxmlformats.org/officeDocument/2006/relationships/customXml" Target="../customXml/item6.xml"/><Relationship Id="rId82" Type="http://schemas.openxmlformats.org/officeDocument/2006/relationships/customXml" Target="../customXml/item27.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30" Type="http://schemas.microsoft.com/office/2007/relationships/slicerCache" Target="slicerCaches/slicerCache5.xml"/><Relationship Id="rId35" Type="http://schemas.openxmlformats.org/officeDocument/2006/relationships/pivotCacheDefinition" Target="pivotCache/pivotCacheDefinition17.xml"/><Relationship Id="rId56" Type="http://schemas.openxmlformats.org/officeDocument/2006/relationships/customXml" Target="../customXml/item1.xml"/><Relationship Id="rId77" Type="http://schemas.openxmlformats.org/officeDocument/2006/relationships/customXml" Target="../customXml/item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18</xdr:row>
      <xdr:rowOff>176833</xdr:rowOff>
    </xdr:from>
    <xdr:to>
      <xdr:col>13</xdr:col>
      <xdr:colOff>304800</xdr:colOff>
      <xdr:row>28</xdr:row>
      <xdr:rowOff>0</xdr:rowOff>
    </xdr:to>
    <xdr:pic>
      <xdr:nvPicPr>
        <xdr:cNvPr id="2" name="Picture 1">
          <a:extLst>
            <a:ext uri="{FF2B5EF4-FFF2-40B4-BE49-F238E27FC236}">
              <a16:creationId xmlns:a16="http://schemas.microsoft.com/office/drawing/2014/main" id="{149A092B-02F6-415C-82AC-153084881D16}"/>
            </a:ext>
          </a:extLst>
        </xdr:cNvPr>
        <xdr:cNvPicPr>
          <a:picLocks noChangeAspect="1"/>
        </xdr:cNvPicPr>
      </xdr:nvPicPr>
      <xdr:blipFill>
        <a:blip xmlns:r="http://schemas.openxmlformats.org/officeDocument/2006/relationships" r:embed="rId1"/>
        <a:stretch>
          <a:fillRect/>
        </a:stretch>
      </xdr:blipFill>
      <xdr:spPr>
        <a:xfrm>
          <a:off x="723900" y="3682033"/>
          <a:ext cx="5791200" cy="1728167"/>
        </a:xfrm>
        <a:prstGeom prst="rect">
          <a:avLst/>
        </a:prstGeom>
      </xdr:spPr>
    </xdr:pic>
    <xdr:clientData/>
  </xdr:twoCellAnchor>
  <xdr:twoCellAnchor editAs="oneCell">
    <xdr:from>
      <xdr:col>4</xdr:col>
      <xdr:colOff>0</xdr:colOff>
      <xdr:row>34</xdr:row>
      <xdr:rowOff>0</xdr:rowOff>
    </xdr:from>
    <xdr:to>
      <xdr:col>13</xdr:col>
      <xdr:colOff>304076</xdr:colOff>
      <xdr:row>44</xdr:row>
      <xdr:rowOff>142619</xdr:rowOff>
    </xdr:to>
    <xdr:pic>
      <xdr:nvPicPr>
        <xdr:cNvPr id="3" name="Picture 2">
          <a:extLst>
            <a:ext uri="{FF2B5EF4-FFF2-40B4-BE49-F238E27FC236}">
              <a16:creationId xmlns:a16="http://schemas.microsoft.com/office/drawing/2014/main" id="{6C551AD2-DA63-40EC-8F60-F5C2C761CABE}"/>
            </a:ext>
          </a:extLst>
        </xdr:cNvPr>
        <xdr:cNvPicPr>
          <a:picLocks noChangeAspect="1"/>
        </xdr:cNvPicPr>
      </xdr:nvPicPr>
      <xdr:blipFill>
        <a:blip xmlns:r="http://schemas.openxmlformats.org/officeDocument/2006/relationships" r:embed="rId2"/>
        <a:stretch>
          <a:fillRect/>
        </a:stretch>
      </xdr:blipFill>
      <xdr:spPr>
        <a:xfrm>
          <a:off x="723900" y="6553200"/>
          <a:ext cx="5790476" cy="20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3</xdr:col>
      <xdr:colOff>485775</xdr:colOff>
      <xdr:row>2</xdr:row>
      <xdr:rowOff>0</xdr:rowOff>
    </xdr:from>
    <xdr:to>
      <xdr:col>7</xdr:col>
      <xdr:colOff>114300</xdr:colOff>
      <xdr:row>10</xdr:row>
      <xdr:rowOff>0</xdr:rowOff>
    </xdr:to>
    <mc:AlternateContent xmlns:mc="http://schemas.openxmlformats.org/markup-compatibility/2006" xmlns:tsle="http://schemas.microsoft.com/office/drawing/2012/timeslicer">
      <mc:Choice Requires="tsle">
        <xdr:graphicFrame macro="">
          <xdr:nvGraphicFramePr>
            <xdr:cNvPr id="2" name="Date 8">
              <a:extLst>
                <a:ext uri="{FF2B5EF4-FFF2-40B4-BE49-F238E27FC236}">
                  <a16:creationId xmlns:a16="http://schemas.microsoft.com/office/drawing/2014/main" id="{107C050C-1A41-6179-1897-6BD49E855AAE}"/>
                </a:ext>
              </a:extLst>
            </xdr:cNvPr>
            <xdr:cNvGraphicFramePr/>
          </xdr:nvGraphicFramePr>
          <xdr:xfrm>
            <a:off x="0" y="0"/>
            <a:ext cx="0" cy="0"/>
          </xdr:xfrm>
          <a:graphic>
            <a:graphicData uri="http://schemas.microsoft.com/office/drawing/2012/timeslicer">
              <tsle:timeslicer name="Date 8"/>
            </a:graphicData>
          </a:graphic>
        </xdr:graphicFrame>
      </mc:Choice>
      <mc:Fallback xmlns="">
        <xdr:sp macro="" textlink="">
          <xdr:nvSpPr>
            <xdr:cNvPr id="0" name=""/>
            <xdr:cNvSpPr>
              <a:spLocks noTextEdit="1"/>
            </xdr:cNvSpPr>
          </xdr:nvSpPr>
          <xdr:spPr>
            <a:xfrm>
              <a:off x="3028950" y="476250"/>
              <a:ext cx="485775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twoCellAnchor editAs="absolute">
    <xdr:from>
      <xdr:col>1</xdr:col>
      <xdr:colOff>0</xdr:colOff>
      <xdr:row>2</xdr:row>
      <xdr:rowOff>1</xdr:rowOff>
    </xdr:from>
    <xdr:to>
      <xdr:col>2</xdr:col>
      <xdr:colOff>657225</xdr:colOff>
      <xdr:row>10</xdr:row>
      <xdr:rowOff>1</xdr:rowOff>
    </xdr:to>
    <mc:AlternateContent xmlns:mc="http://schemas.openxmlformats.org/markup-compatibility/2006" xmlns:a14="http://schemas.microsoft.com/office/drawing/2010/main">
      <mc:Choice Requires="a14">
        <xdr:graphicFrame macro="">
          <xdr:nvGraphicFramePr>
            <xdr:cNvPr id="3" name="Class 1">
              <a:extLst>
                <a:ext uri="{FF2B5EF4-FFF2-40B4-BE49-F238E27FC236}">
                  <a16:creationId xmlns:a16="http://schemas.microsoft.com/office/drawing/2014/main" id="{0638CC86-4BD9-720D-3498-9C48900FB971}"/>
                </a:ext>
              </a:extLst>
            </xdr:cNvPr>
            <xdr:cNvGraphicFramePr/>
          </xdr:nvGraphicFramePr>
          <xdr:xfrm>
            <a:off x="0" y="0"/>
            <a:ext cx="0" cy="0"/>
          </xdr:xfrm>
          <a:graphic>
            <a:graphicData uri="http://schemas.microsoft.com/office/drawing/2010/slicer">
              <sle:slicer xmlns:sle="http://schemas.microsoft.com/office/drawing/2010/slicer" name="Class 1"/>
            </a:graphicData>
          </a:graphic>
        </xdr:graphicFrame>
      </mc:Choice>
      <mc:Fallback xmlns="">
        <xdr:sp macro="" textlink="">
          <xdr:nvSpPr>
            <xdr:cNvPr id="0" name=""/>
            <xdr:cNvSpPr>
              <a:spLocks noTextEdit="1"/>
            </xdr:cNvSpPr>
          </xdr:nvSpPr>
          <xdr:spPr>
            <a:xfrm>
              <a:off x="180975" y="476251"/>
              <a:ext cx="149542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638175</xdr:colOff>
      <xdr:row>2</xdr:row>
      <xdr:rowOff>1</xdr:rowOff>
    </xdr:from>
    <xdr:to>
      <xdr:col>3</xdr:col>
      <xdr:colOff>495300</xdr:colOff>
      <xdr:row>10</xdr:row>
      <xdr:rowOff>1</xdr:rowOff>
    </xdr:to>
    <mc:AlternateContent xmlns:mc="http://schemas.openxmlformats.org/markup-compatibility/2006" xmlns:a14="http://schemas.microsoft.com/office/drawing/2010/main">
      <mc:Choice Requires="a14">
        <xdr:graphicFrame macro="">
          <xdr:nvGraphicFramePr>
            <xdr:cNvPr id="4" name="Account # 1">
              <a:extLst>
                <a:ext uri="{FF2B5EF4-FFF2-40B4-BE49-F238E27FC236}">
                  <a16:creationId xmlns:a16="http://schemas.microsoft.com/office/drawing/2014/main" id="{7FDC499D-60C4-6DF0-3DB1-87188AD76FCA}"/>
                </a:ext>
              </a:extLst>
            </xdr:cNvPr>
            <xdr:cNvGraphicFramePr/>
          </xdr:nvGraphicFramePr>
          <xdr:xfrm>
            <a:off x="0" y="0"/>
            <a:ext cx="0" cy="0"/>
          </xdr:xfrm>
          <a:graphic>
            <a:graphicData uri="http://schemas.microsoft.com/office/drawing/2010/slicer">
              <sle:slicer xmlns:sle="http://schemas.microsoft.com/office/drawing/2010/slicer" name="Account # 1"/>
            </a:graphicData>
          </a:graphic>
        </xdr:graphicFrame>
      </mc:Choice>
      <mc:Fallback xmlns="">
        <xdr:sp macro="" textlink="">
          <xdr:nvSpPr>
            <xdr:cNvPr id="0" name=""/>
            <xdr:cNvSpPr>
              <a:spLocks noTextEdit="1"/>
            </xdr:cNvSpPr>
          </xdr:nvSpPr>
          <xdr:spPr>
            <a:xfrm>
              <a:off x="1657350" y="476251"/>
              <a:ext cx="138112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342900</xdr:colOff>
      <xdr:row>9</xdr:row>
      <xdr:rowOff>190499</xdr:rowOff>
    </xdr:to>
    <mc:AlternateContent xmlns:mc="http://schemas.openxmlformats.org/markup-compatibility/2006" xmlns:a14="http://schemas.microsoft.com/office/drawing/2010/main">
      <mc:Choice Requires="a14">
        <xdr:graphicFrame macro="">
          <xdr:nvGraphicFramePr>
            <xdr:cNvPr id="2" name="Source Journal">
              <a:extLst>
                <a:ext uri="{FF2B5EF4-FFF2-40B4-BE49-F238E27FC236}">
                  <a16:creationId xmlns:a16="http://schemas.microsoft.com/office/drawing/2014/main" id="{4A530E30-7324-5B20-CB13-38CAB53D7637}"/>
                </a:ext>
              </a:extLst>
            </xdr:cNvPr>
            <xdr:cNvGraphicFramePr/>
          </xdr:nvGraphicFramePr>
          <xdr:xfrm>
            <a:off x="0" y="0"/>
            <a:ext cx="0" cy="0"/>
          </xdr:xfrm>
          <a:graphic>
            <a:graphicData uri="http://schemas.microsoft.com/office/drawing/2010/slicer">
              <sle:slicer xmlns:sle="http://schemas.microsoft.com/office/drawing/2010/slicer" name="Source Journal"/>
            </a:graphicData>
          </a:graphic>
        </xdr:graphicFrame>
      </mc:Choice>
      <mc:Fallback xmlns="">
        <xdr:sp macro="" textlink="">
          <xdr:nvSpPr>
            <xdr:cNvPr id="0" name=""/>
            <xdr:cNvSpPr>
              <a:spLocks noTextEdit="1"/>
            </xdr:cNvSpPr>
          </xdr:nvSpPr>
          <xdr:spPr>
            <a:xfrm>
              <a:off x="180975" y="476250"/>
              <a:ext cx="1828800" cy="15239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342900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3" name="Date">
              <a:extLst>
                <a:ext uri="{FF2B5EF4-FFF2-40B4-BE49-F238E27FC236}">
                  <a16:creationId xmlns:a16="http://schemas.microsoft.com/office/drawing/2014/main" id="{F6D499E4-D9D3-BFC8-0FFA-17FA94F597EF}"/>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0097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633C372E-5FB8-48AE-4DAE-8CE11AD5F712}"/>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80975" y="476250"/>
              <a:ext cx="6934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7</xdr:col>
      <xdr:colOff>1</xdr:colOff>
      <xdr:row>10</xdr:row>
      <xdr:rowOff>0</xdr:rowOff>
    </xdr:to>
    <mc:AlternateContent xmlns:mc="http://schemas.openxmlformats.org/markup-compatibility/2006" xmlns:tsle="http://schemas.microsoft.com/office/drawing/2012/timeslicer">
      <mc:Choice Requires="tsle">
        <xdr:graphicFrame macro="">
          <xdr:nvGraphicFramePr>
            <xdr:cNvPr id="2" name="Date 2">
              <a:extLst>
                <a:ext uri="{FF2B5EF4-FFF2-40B4-BE49-F238E27FC236}">
                  <a16:creationId xmlns:a16="http://schemas.microsoft.com/office/drawing/2014/main" id="{C5782AF4-AE6C-403C-A728-F305CD21D7F3}"/>
                </a:ext>
              </a:extLst>
            </xdr:cNvPr>
            <xdr:cNvGraphicFramePr/>
          </xdr:nvGraphicFramePr>
          <xdr:xfrm>
            <a:off x="0" y="0"/>
            <a:ext cx="0" cy="0"/>
          </xdr:xfrm>
          <a:graphic>
            <a:graphicData uri="http://schemas.microsoft.com/office/drawing/2012/timeslicer">
              <tsle:timeslicer name="Date 2"/>
            </a:graphicData>
          </a:graphic>
        </xdr:graphicFrame>
      </mc:Choice>
      <mc:Fallback xmlns="">
        <xdr:sp macro="" textlink="">
          <xdr:nvSpPr>
            <xdr:cNvPr id="0" name=""/>
            <xdr:cNvSpPr>
              <a:spLocks noTextEdit="1"/>
            </xdr:cNvSpPr>
          </xdr:nvSpPr>
          <xdr:spPr>
            <a:xfrm>
              <a:off x="180974" y="476250"/>
              <a:ext cx="6048375"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6</xdr:col>
      <xdr:colOff>1000124</xdr:colOff>
      <xdr:row>10</xdr:row>
      <xdr:rowOff>0</xdr:rowOff>
    </xdr:to>
    <mc:AlternateContent xmlns:mc="http://schemas.openxmlformats.org/markup-compatibility/2006" xmlns:tsle="http://schemas.microsoft.com/office/drawing/2012/timeslicer">
      <mc:Choice Requires="tsle">
        <xdr:graphicFrame macro="">
          <xdr:nvGraphicFramePr>
            <xdr:cNvPr id="2" name="Date 3">
              <a:extLst>
                <a:ext uri="{FF2B5EF4-FFF2-40B4-BE49-F238E27FC236}">
                  <a16:creationId xmlns:a16="http://schemas.microsoft.com/office/drawing/2014/main" id="{BC8C5402-157E-8420-D060-983DE5E4773B}"/>
                </a:ext>
              </a:extLst>
            </xdr:cNvPr>
            <xdr:cNvGraphicFramePr/>
          </xdr:nvGraphicFramePr>
          <xdr:xfrm>
            <a:off x="0" y="0"/>
            <a:ext cx="0" cy="0"/>
          </xdr:xfrm>
          <a:graphic>
            <a:graphicData uri="http://schemas.microsoft.com/office/drawing/2012/timeslicer">
              <tsle:timeslicer name="Date 3"/>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9525</xdr:colOff>
      <xdr:row>1</xdr:row>
      <xdr:rowOff>209550</xdr:rowOff>
    </xdr:from>
    <xdr:to>
      <xdr:col>7</xdr:col>
      <xdr:colOff>638176</xdr:colOff>
      <xdr:row>9</xdr:row>
      <xdr:rowOff>161925</xdr:rowOff>
    </xdr:to>
    <mc:AlternateContent xmlns:mc="http://schemas.openxmlformats.org/markup-compatibility/2006" xmlns:tsle="http://schemas.microsoft.com/office/drawing/2012/timeslicer">
      <mc:Choice Requires="tsle">
        <xdr:graphicFrame macro="">
          <xdr:nvGraphicFramePr>
            <xdr:cNvPr id="2" name="Date 5">
              <a:extLst>
                <a:ext uri="{FF2B5EF4-FFF2-40B4-BE49-F238E27FC236}">
                  <a16:creationId xmlns:a16="http://schemas.microsoft.com/office/drawing/2014/main" id="{B184BAD2-7339-B793-E63E-002A71964712}"/>
                </a:ext>
              </a:extLst>
            </xdr:cNvPr>
            <xdr:cNvGraphicFramePr/>
          </xdr:nvGraphicFramePr>
          <xdr:xfrm>
            <a:off x="0" y="0"/>
            <a:ext cx="0" cy="0"/>
          </xdr:xfrm>
          <a:graphic>
            <a:graphicData uri="http://schemas.microsoft.com/office/drawing/2012/timeslicer">
              <tsle:timeslicer name="Date 5"/>
            </a:graphicData>
          </a:graphic>
        </xdr:graphicFrame>
      </mc:Choice>
      <mc:Fallback xmlns="">
        <xdr:sp macro="" textlink="">
          <xdr:nvSpPr>
            <xdr:cNvPr id="0" name=""/>
            <xdr:cNvSpPr>
              <a:spLocks noTextEdit="1"/>
            </xdr:cNvSpPr>
          </xdr:nvSpPr>
          <xdr:spPr>
            <a:xfrm>
              <a:off x="190500" y="447675"/>
              <a:ext cx="5724526"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3</xdr:col>
      <xdr:colOff>847724</xdr:colOff>
      <xdr:row>10</xdr:row>
      <xdr:rowOff>0</xdr:rowOff>
    </xdr:to>
    <mc:AlternateContent xmlns:mc="http://schemas.openxmlformats.org/markup-compatibility/2006" xmlns:tsle="http://schemas.microsoft.com/office/drawing/2012/timeslicer">
      <mc:Choice Requires="tsle">
        <xdr:graphicFrame macro="">
          <xdr:nvGraphicFramePr>
            <xdr:cNvPr id="2" name="Date 4">
              <a:extLst>
                <a:ext uri="{FF2B5EF4-FFF2-40B4-BE49-F238E27FC236}">
                  <a16:creationId xmlns:a16="http://schemas.microsoft.com/office/drawing/2014/main" id="{08E4ADFE-133D-1B87-1A0F-5DA368E4B50F}"/>
                </a:ext>
              </a:extLst>
            </xdr:cNvPr>
            <xdr:cNvGraphicFramePr/>
          </xdr:nvGraphicFramePr>
          <xdr:xfrm>
            <a:off x="0" y="0"/>
            <a:ext cx="0" cy="0"/>
          </xdr:xfrm>
          <a:graphic>
            <a:graphicData uri="http://schemas.microsoft.com/office/drawing/2012/timeslicer">
              <tsle:timeslicer name="Date 4"/>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2</xdr:row>
      <xdr:rowOff>1</xdr:rowOff>
    </xdr:from>
    <xdr:to>
      <xdr:col>4</xdr:col>
      <xdr:colOff>0</xdr:colOff>
      <xdr:row>11</xdr:row>
      <xdr:rowOff>1</xdr:rowOff>
    </xdr:to>
    <mc:AlternateContent xmlns:mc="http://schemas.openxmlformats.org/markup-compatibility/2006" xmlns:a14="http://schemas.microsoft.com/office/drawing/2010/main">
      <mc:Choice Requires="a14">
        <xdr:graphicFrame macro="">
          <xdr:nvGraphicFramePr>
            <xdr:cNvPr id="2" name="Class">
              <a:extLst>
                <a:ext uri="{FF2B5EF4-FFF2-40B4-BE49-F238E27FC236}">
                  <a16:creationId xmlns:a16="http://schemas.microsoft.com/office/drawing/2014/main" id="{7FDB62DC-40A5-8EB0-A83F-3509922B8FE7}"/>
                </a:ext>
              </a:extLst>
            </xdr:cNvPr>
            <xdr:cNvGraphicFramePr/>
          </xdr:nvGraphicFramePr>
          <xdr:xfrm>
            <a:off x="0" y="0"/>
            <a:ext cx="0" cy="0"/>
          </xdr:xfrm>
          <a:graphic>
            <a:graphicData uri="http://schemas.microsoft.com/office/drawing/2010/slicer">
              <sle:slicer xmlns:sle="http://schemas.microsoft.com/office/drawing/2010/slicer" name="Class"/>
            </a:graphicData>
          </a:graphic>
        </xdr:graphicFrame>
      </mc:Choice>
      <mc:Fallback xmlns="">
        <xdr:sp macro="" textlink="">
          <xdr:nvSpPr>
            <xdr:cNvPr id="0" name=""/>
            <xdr:cNvSpPr>
              <a:spLocks noTextEdit="1"/>
            </xdr:cNvSpPr>
          </xdr:nvSpPr>
          <xdr:spPr>
            <a:xfrm>
              <a:off x="180975" y="476251"/>
              <a:ext cx="1828800" cy="17145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609599</xdr:colOff>
      <xdr:row>2</xdr:row>
      <xdr:rowOff>1</xdr:rowOff>
    </xdr:from>
    <xdr:to>
      <xdr:col>6</xdr:col>
      <xdr:colOff>142874</xdr:colOff>
      <xdr:row>11</xdr:row>
      <xdr:rowOff>1</xdr:rowOff>
    </xdr:to>
    <mc:AlternateContent xmlns:mc="http://schemas.openxmlformats.org/markup-compatibility/2006" xmlns:a14="http://schemas.microsoft.com/office/drawing/2010/main">
      <mc:Choice Requires="a14">
        <xdr:graphicFrame macro="">
          <xdr:nvGraphicFramePr>
            <xdr:cNvPr id="3" name="Account #">
              <a:extLst>
                <a:ext uri="{FF2B5EF4-FFF2-40B4-BE49-F238E27FC236}">
                  <a16:creationId xmlns:a16="http://schemas.microsoft.com/office/drawing/2014/main" id="{12E57FD3-8017-796F-D0DB-403E665C4B05}"/>
                </a:ext>
              </a:extLst>
            </xdr:cNvPr>
            <xdr:cNvGraphicFramePr/>
          </xdr:nvGraphicFramePr>
          <xdr:xfrm>
            <a:off x="0" y="0"/>
            <a:ext cx="0" cy="0"/>
          </xdr:xfrm>
          <a:graphic>
            <a:graphicData uri="http://schemas.microsoft.com/office/drawing/2010/slicer">
              <sle:slicer xmlns:sle="http://schemas.microsoft.com/office/drawing/2010/slicer" name="Account #"/>
            </a:graphicData>
          </a:graphic>
        </xdr:graphicFrame>
      </mc:Choice>
      <mc:Fallback xmlns="">
        <xdr:sp macro="" textlink="">
          <xdr:nvSpPr>
            <xdr:cNvPr id="0" name=""/>
            <xdr:cNvSpPr>
              <a:spLocks noTextEdit="1"/>
            </xdr:cNvSpPr>
          </xdr:nvSpPr>
          <xdr:spPr>
            <a:xfrm>
              <a:off x="2009774" y="476251"/>
              <a:ext cx="1362075" cy="17145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133350</xdr:colOff>
      <xdr:row>2</xdr:row>
      <xdr:rowOff>0</xdr:rowOff>
    </xdr:from>
    <xdr:to>
      <xdr:col>13</xdr:col>
      <xdr:colOff>0</xdr:colOff>
      <xdr:row>11</xdr:row>
      <xdr:rowOff>0</xdr:rowOff>
    </xdr:to>
    <mc:AlternateContent xmlns:mc="http://schemas.openxmlformats.org/markup-compatibility/2006" xmlns:tsle="http://schemas.microsoft.com/office/drawing/2012/timeslicer">
      <mc:Choice Requires="tsle">
        <xdr:graphicFrame macro="">
          <xdr:nvGraphicFramePr>
            <xdr:cNvPr id="4" name="Date 6">
              <a:extLst>
                <a:ext uri="{FF2B5EF4-FFF2-40B4-BE49-F238E27FC236}">
                  <a16:creationId xmlns:a16="http://schemas.microsoft.com/office/drawing/2014/main" id="{304E0EDC-0EF5-62BD-2861-33965128C15D}"/>
                </a:ext>
              </a:extLst>
            </xdr:cNvPr>
            <xdr:cNvGraphicFramePr/>
          </xdr:nvGraphicFramePr>
          <xdr:xfrm>
            <a:off x="0" y="0"/>
            <a:ext cx="0" cy="0"/>
          </xdr:xfrm>
          <a:graphic>
            <a:graphicData uri="http://schemas.microsoft.com/office/drawing/2012/timeslicer">
              <tsle:timeslicer name="Date 6"/>
            </a:graphicData>
          </a:graphic>
        </xdr:graphicFrame>
      </mc:Choice>
      <mc:Fallback xmlns="">
        <xdr:sp macro="" textlink="">
          <xdr:nvSpPr>
            <xdr:cNvPr id="0" name=""/>
            <xdr:cNvSpPr>
              <a:spLocks noTextEdit="1"/>
            </xdr:cNvSpPr>
          </xdr:nvSpPr>
          <xdr:spPr>
            <a:xfrm>
              <a:off x="3362325" y="476250"/>
              <a:ext cx="4133850" cy="17145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8</xdr:col>
      <xdr:colOff>428625</xdr:colOff>
      <xdr:row>10</xdr:row>
      <xdr:rowOff>0</xdr:rowOff>
    </xdr:to>
    <mc:AlternateContent xmlns:mc="http://schemas.openxmlformats.org/markup-compatibility/2006" xmlns:tsle="http://schemas.microsoft.com/office/drawing/2012/timeslicer">
      <mc:Choice Requires="tsle">
        <xdr:graphicFrame macro="">
          <xdr:nvGraphicFramePr>
            <xdr:cNvPr id="2" name="Date 7">
              <a:extLst>
                <a:ext uri="{FF2B5EF4-FFF2-40B4-BE49-F238E27FC236}">
                  <a16:creationId xmlns:a16="http://schemas.microsoft.com/office/drawing/2014/main" id="{A3392934-E3DE-974C-707A-E45742D9348A}"/>
                </a:ext>
              </a:extLst>
            </xdr:cNvPr>
            <xdr:cNvGraphicFramePr/>
          </xdr:nvGraphicFramePr>
          <xdr:xfrm>
            <a:off x="0" y="0"/>
            <a:ext cx="0" cy="0"/>
          </xdr:xfrm>
          <a:graphic>
            <a:graphicData uri="http://schemas.microsoft.com/office/drawing/2012/timeslicer">
              <tsle:timeslicer name="Date 7"/>
            </a:graphicData>
          </a:graphic>
        </xdr:graphicFrame>
      </mc:Choice>
      <mc:Fallback xmlns="">
        <xdr:sp macro="" textlink="">
          <xdr:nvSpPr>
            <xdr:cNvPr id="0" name=""/>
            <xdr:cNvSpPr>
              <a:spLocks noTextEdit="1"/>
            </xdr:cNvSpPr>
          </xdr:nvSpPr>
          <xdr:spPr>
            <a:xfrm>
              <a:off x="180975" y="476250"/>
              <a:ext cx="74295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19213" backgroundQuery="1" createdVersion="8" refreshedVersion="8" minRefreshableVersion="3" recordCount="0" supportSubquery="1" supportAdvancedDrill="1" xr:uid="{96D638D3-816F-4EB5-98CE-8AFA6E313706}">
  <cacheSource type="external" connectionId="39"/>
  <cacheFields count="7">
    <cacheField name="[Calendar].[Year].[Year]" caption="Year" numFmtId="0" hierarchy="4" level="1">
      <sharedItems containsString="0" containsBlank="1" containsNumber="1" containsInteger="1" minValue="2021" maxValue="2021" count="2">
        <n v="2021"/>
        <m/>
      </sharedItems>
      <extLst>
        <ext xmlns:x15="http://schemas.microsoft.com/office/spreadsheetml/2010/11/main" uri="{4F2E5C28-24EA-4eb8-9CBF-B6C8F9C3D259}">
          <x15:cachedUniqueNames>
            <x15:cachedUniqueName index="0" name="[Calendar].[Year].&amp;[2021]"/>
            <x15:cachedUniqueName index="1" name="[Calendar].[Year].&amp;"/>
          </x15:cachedUniqueNames>
        </ext>
      </extLst>
    </cacheField>
    <cacheField name="[COA].[Class].[Class]" caption="Class" numFmtId="0" hierarchy="8" level="1">
      <sharedItems count="2">
        <s v="Assets"/>
        <s v="Liabilities &amp; Equity"/>
      </sharedItems>
      <extLst>
        <ext xmlns:x15="http://schemas.microsoft.com/office/spreadsheetml/2010/11/main" uri="{4F2E5C28-24EA-4eb8-9CBF-B6C8F9C3D259}">
          <x15:cachedUniqueNames>
            <x15:cachedUniqueName index="0" name="[COA].[Class].&amp;[Assets]"/>
            <x15:cachedUniqueName index="1" name="[COA].[Class].&amp;[Liabilities &amp; Equity]"/>
          </x15:cachedUniqueNames>
        </ext>
      </extLst>
    </cacheField>
    <cacheField name="[COA].[Group].[Group]" caption="Group" numFmtId="0" hierarchy="9" level="1">
      <sharedItems count="2">
        <s v="Current Assets"/>
        <s v="Equity"/>
      </sharedItems>
      <extLst>
        <ext xmlns:x15="http://schemas.microsoft.com/office/spreadsheetml/2010/11/main" uri="{4F2E5C28-24EA-4eb8-9CBF-B6C8F9C3D259}">
          <x15:cachedUniqueNames>
            <x15:cachedUniqueName index="0" name="[COA].[Group].&amp;[Current Assets]"/>
            <x15:cachedUniqueName index="1" name="[COA].[Group].&amp;[Equity]"/>
          </x15:cachedUniqueNames>
        </ext>
      </extLst>
    </cacheField>
    <cacheField name="[COA].[Account Name].[Account Name]" caption="Account Name" numFmtId="0" hierarchy="7" level="1">
      <sharedItems count="3">
        <s v="Bank"/>
        <s v="Cash on Hand"/>
        <s v="Current Earnings"/>
      </sharedItems>
      <extLst>
        <ext xmlns:x15="http://schemas.microsoft.com/office/spreadsheetml/2010/11/main" uri="{4F2E5C28-24EA-4eb8-9CBF-B6C8F9C3D259}">
          <x15:cachedUniqueNames>
            <x15:cachedUniqueName index="0" name="[COA].[Account Name].&amp;[Bank]"/>
            <x15:cachedUniqueName index="1" name="[COA].[Account Name].&amp;[Cash on Hand]"/>
            <x15:cachedUniqueName index="2" name="[COA].[Account Name].&amp;[Current Earnings]"/>
          </x15:cachedUniqueNames>
        </ext>
      </extLst>
    </cacheField>
    <cacheField name="[COA].[Statement].[Statement]" caption="Statement" numFmtId="0" hierarchy="10" level="1">
      <sharedItems containsSemiMixedTypes="0" containsNonDate="0" containsString="0"/>
    </cacheField>
    <cacheField name="[Calendar].[Month Name].[Month Name]" caption="Month Name" numFmtId="0" hierarchy="2" level="1">
      <sharedItems containsNonDate="0" containsString="0" containsBlank="1" count="1">
        <m/>
      </sharedItems>
      <extLst>
        <ext xmlns:x15="http://schemas.microsoft.com/office/spreadsheetml/2010/11/main" uri="{4F2E5C28-24EA-4eb8-9CBF-B6C8F9C3D259}">
          <x15:cachedUniqueNames>
            <x15:cachedUniqueName index="0" name="[Calendar].[Month Name].&amp;"/>
          </x15:cachedUniqueNames>
        </ext>
      </extLst>
    </cacheField>
    <cacheField name="[Measures].[Actual $ - BS]" caption="Actual $ - BS" numFmtId="0" hierarchy="79" level="32767"/>
  </cacheFields>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5"/>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4"/>
      </fieldsUsage>
    </cacheHierarchy>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oneField="1">
      <fieldsUsage count="1">
        <fieldUsage x="6"/>
      </fieldsUsage>
    </cacheHierarchy>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2615739" backgroundQuery="1" createdVersion="3" refreshedVersion="8" minRefreshableVersion="3" recordCount="0" supportSubquery="1" supportAdvancedDrill="1" xr:uid="{3834E37F-7785-44C7-B971-79242E30BCA6}">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2"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66278461"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3611108" backgroundQuery="1" createdVersion="3" refreshedVersion="8" minRefreshableVersion="3" recordCount="0" supportSubquery="1" supportAdvancedDrill="1" xr:uid="{E12F6843-881F-4E92-B702-31B53AEBAAE7}">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65090547"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2175928" backgroundQuery="1" createdVersion="3" refreshedVersion="8" minRefreshableVersion="3" recordCount="0" supportSubquery="1" supportAdvancedDrill="1" xr:uid="{D2890F8E-911C-452C-B6FC-DC95D72CD016}">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01648690"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06712965" backgroundQuery="1" createdVersion="3" refreshedVersion="8" minRefreshableVersion="3" recordCount="0" supportSubquery="1" supportAdvancedDrill="1" xr:uid="{64424A76-ADD3-4FAE-A7E0-68960A809845}">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35062105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2962962" backgroundQuery="1" createdVersion="3" refreshedVersion="8" minRefreshableVersion="3" recordCount="0" supportSubquery="1" supportAdvancedDrill="1" xr:uid="{11F82D65-1ADC-4D21-B092-1B777E49FF24}">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38457502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678241" backgroundQuery="1" createdVersion="3" refreshedVersion="8" minRefreshableVersion="3" recordCount="0" supportSubquery="1" supportAdvancedDrill="1" xr:uid="{D3838477-C035-4418-A810-744DC29A2CAA}">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88477801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0601852" backgroundQuery="1" createdVersion="3" refreshedVersion="8" minRefreshableVersion="3" recordCount="0" supportSubquery="1" supportAdvancedDrill="1" xr:uid="{5AB08933-1171-498E-B3EA-7013901B6E1F}">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52638725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4189816" backgroundQuery="1" createdVersion="3" refreshedVersion="8" minRefreshableVersion="3" recordCount="0" supportSubquery="1" supportAdvancedDrill="1" xr:uid="{D9EB21BB-3F7D-4E29-BA93-980ECC71EA0C}">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60080720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8125003" backgroundQuery="1" createdVersion="3" refreshedVersion="8" minRefreshableVersion="3" recordCount="0" supportSubquery="1" supportAdvancedDrill="1" xr:uid="{6E8EE826-C091-46F5-9CFE-234502EA07D6}">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20031108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0439812" backgroundQuery="1" createdVersion="3" refreshedVersion="8" minRefreshableVersion="3" recordCount="0" supportSubquery="1" supportAdvancedDrill="1" xr:uid="{9B71ABEE-03E3-41E8-A9AB-B4FCDD5D66F8}">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24349285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4930556" backgroundQuery="1" createdVersion="8" refreshedVersion="8" minRefreshableVersion="3" recordCount="0" supportSubquery="1" supportAdvancedDrill="1" xr:uid="{29E703FC-7CBC-4225-9FE9-0A6B6E07DD6B}">
  <cacheSource type="external" connectionId="39"/>
  <cacheFields count="8">
    <cacheField name="[Calendar].[Date].[Date]" caption="Date" numFmtId="0" level="1">
      <sharedItems containsSemiMixedTypes="0" containsNonDate="0" containsDate="1" containsString="0" minDate="2021-09-18T00:00:00" maxDate="2021-10-06T00:00:00" count="2">
        <d v="2021-09-18T00:00:00"/>
        <d v="2021-10-05T00:00:00"/>
      </sharedItems>
      <extLst>
        <ext xmlns:x15="http://schemas.microsoft.com/office/spreadsheetml/2010/11/main" uri="{4F2E5C28-24EA-4eb8-9CBF-B6C8F9C3D259}">
          <x15:cachedUniqueNames>
            <x15:cachedUniqueName index="0" name="[Calendar].[Date].&amp;[2021-09-18T00:00:00]"/>
            <x15:cachedUniqueName index="1" name="[Calendar].[Date].&amp;[2021-10-05T00:00:00]"/>
          </x15:cachedUniqueNames>
        </ext>
      </extLst>
    </cacheField>
    <cacheField name="[COA].[Acc # with Name].[Acc # with Name]" caption="Acc # with Name" numFmtId="0" hierarchy="5" level="1">
      <sharedItems count="4">
        <s v="111-Cash on Hand"/>
        <s v="410-Revenue"/>
        <s v="510-COGS"/>
        <s v="110-Bank"/>
      </sharedItems>
      <extLst>
        <ext xmlns:x15="http://schemas.microsoft.com/office/spreadsheetml/2010/11/main" uri="{4F2E5C28-24EA-4eb8-9CBF-B6C8F9C3D259}">
          <x15:cachedUniqueNames>
            <x15:cachedUniqueName index="0" name="[COA].[Acc # with Name].&amp;[111-Cash on Hand]"/>
            <x15:cachedUniqueName index="1" name="[COA].[Acc # with Name].&amp;[410-Revenue]"/>
            <x15:cachedUniqueName index="2" name="[COA].[Acc # with Name].&amp;[510-COGS]"/>
            <x15:cachedUniqueName index="3" name="[COA].[Acc # with Name].&amp;[110-Bank]"/>
          </x15:cachedUniqueNames>
        </ext>
      </extLst>
    </cacheField>
    <cacheField name="[JEDetail].[Description].[Description]" caption="Description" numFmtId="0" hierarchy="19" level="1">
      <sharedItems count="15">
        <s v=" Baby Shower"/>
        <s v="Al Campo"/>
        <s v="Ale Shop"/>
        <s v="Asian Store"/>
        <s v="Confetti y Purpurina"/>
        <s v="Corrist"/>
        <s v="Globo"/>
        <s v="Impulsivos"/>
        <s v="Lovely Toppers"/>
        <s v="Mercadona"/>
        <s v="Natura"/>
        <s v="Primark"/>
        <s v="Tiger"/>
        <s v="Willy"/>
        <s v="Transferred money to bank"/>
      </sharedItems>
      <extLst>
        <ext xmlns:x15="http://schemas.microsoft.com/office/spreadsheetml/2010/11/main" uri="{4F2E5C28-24EA-4eb8-9CBF-B6C8F9C3D259}">
          <x15:cachedUniqueNames>
            <x15:cachedUniqueName index="0" name="[JEDetail].[Description].&amp;[ Baby Shower]"/>
            <x15:cachedUniqueName index="1" name="[JEDetail].[Description].&amp;[Al Campo]"/>
            <x15:cachedUniqueName index="2" name="[JEDetail].[Description].&amp;[Ale Shop]"/>
            <x15:cachedUniqueName index="3" name="[JEDetail].[Description].&amp;[Asian Store]"/>
            <x15:cachedUniqueName index="4" name="[JEDetail].[Description].&amp;[Confetti y Purpurina]"/>
            <x15:cachedUniqueName index="5" name="[JEDetail].[Description].&amp;[Corrist]"/>
            <x15:cachedUniqueName index="6" name="[JEDetail].[Description].&amp;[Globo]"/>
            <x15:cachedUniqueName index="7" name="[JEDetail].[Description].&amp;[Impulsivos]"/>
            <x15:cachedUniqueName index="8" name="[JEDetail].[Description].&amp;[Lovely Toppers]"/>
            <x15:cachedUniqueName index="9" name="[JEDetail].[Description].&amp;[Mercadona]"/>
            <x15:cachedUniqueName index="10" name="[JEDetail].[Description].&amp;[Natura]"/>
            <x15:cachedUniqueName index="11" name="[JEDetail].[Description].&amp;[Primark]"/>
            <x15:cachedUniqueName index="12" name="[JEDetail].[Description].&amp;[Tiger]"/>
            <x15:cachedUniqueName index="13" name="[JEDetail].[Description].&amp;[Willy]"/>
            <x15:cachedUniqueName index="14" name="[JEDetail].[Description].&amp;[Transferred money to bank]"/>
          </x15:cachedUniqueNames>
        </ext>
      </extLst>
    </cacheField>
    <cacheField name="[Customers].[Customer ID].[Customer ID]" caption="Customer ID" numFmtId="0" hierarchy="13" level="1">
      <sharedItems containsNonDate="0" containsString="0" containsBlank="1" count="1">
        <m/>
      </sharedItems>
      <extLst>
        <ext xmlns:x15="http://schemas.microsoft.com/office/spreadsheetml/2010/11/main" uri="{4F2E5C28-24EA-4eb8-9CBF-B6C8F9C3D259}">
          <x15:cachedUniqueNames>
            <x15:cachedUniqueName index="0" name="[Customers].[Customer ID].&amp;"/>
          </x15:cachedUniqueNames>
        </ext>
      </extLst>
    </cacheField>
    <cacheField name="[Measures].[Debit $ - Selected]" caption="Debit $ - Selected" numFmtId="0" hierarchy="52" level="32767"/>
    <cacheField name="[Measures].[Credit $ - Selected]" caption="Credit $ - Selected" numFmtId="0" hierarchy="53" level="32767"/>
    <cacheField name="[JEDetail].[JE Nbr].[JE Nbr]" caption="JE Nbr" numFmtId="0" hierarchy="21" level="1">
      <sharedItems count="2">
        <s v="JE02"/>
        <s v="JE01"/>
      </sharedItems>
      <extLst>
        <ext xmlns:x15="http://schemas.microsoft.com/office/spreadsheetml/2010/11/main" uri="{4F2E5C28-24EA-4eb8-9CBF-B6C8F9C3D259}">
          <x15:cachedUniqueNames>
            <x15:cachedUniqueName index="0" name="[JEDetail].[JE Nbr].&amp;[JE02]"/>
            <x15:cachedUniqueName index="1" name="[JEDetail].[JE Nbr].&amp;[JE01]"/>
          </x15:cachedUniqueNames>
        </ext>
      </extLst>
    </cacheField>
    <cacheField name="[JEDetail].[Source Journal].[Source Journal]" caption="Source Journal" numFmtId="0" hierarchy="23" level="1">
      <sharedItems containsSemiMixedTypes="0" containsNonDate="0" containsString="0"/>
    </cacheField>
  </cacheFields>
  <cacheHierarchies count="101">
    <cacheHierarchy uniqueName="[Calendar].[Date]" caption="Date" attribute="1" time="1" defaultMemberUniqueName="[Calendar].[Date].[All]" allUniqueName="[Calendar].[Date].[All]" dimensionUniqueName="[Calendar]" displayFolder="" count="2" memberValueDatatype="7" unbalanced="0">
      <fieldsUsage count="2">
        <fieldUsage x="-1"/>
        <fieldUsage x="0"/>
      </fieldsUsage>
    </cacheHierarchy>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1"/>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2" memberValueDatatype="20" unbalanced="0">
      <fieldsUsage count="2">
        <fieldUsage x="-1"/>
        <fieldUsage x="3"/>
      </fieldsUsage>
    </cacheHierarchy>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2"/>
      </fieldsUsage>
    </cacheHierarchy>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2" memberValueDatatype="130" unbalanced="0">
      <fieldsUsage count="2">
        <fieldUsage x="-1"/>
        <fieldUsage x="6"/>
      </fieldsUsage>
    </cacheHierarchy>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2" memberValueDatatype="130" unbalanced="0">
      <fieldsUsage count="2">
        <fieldUsage x="-1"/>
        <fieldUsage x="7"/>
      </fieldsUsage>
    </cacheHierarchy>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oneField="1">
      <fieldsUsage count="1">
        <fieldUsage x="4"/>
      </fieldsUsage>
    </cacheHierarchy>
    <cacheHierarchy uniqueName="[Measures].[Credit $ - Selected]" caption="Credit $ - Selected" measure="1" displayFolder="" measureGroup="Transactions" count="0" oneField="1">
      <fieldsUsage count="1">
        <fieldUsage x="5"/>
      </fieldsUsage>
    </cacheHierarchy>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3101852" backgroundQuery="1" createdVersion="3" refreshedVersion="8" minRefreshableVersion="3" recordCount="0" supportSubquery="1" supportAdvancedDrill="1" xr:uid="{3436992C-B08E-4E04-A352-496A950CFDD0}">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32130115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7037039" backgroundQuery="1" createdVersion="3" refreshedVersion="8" minRefreshableVersion="3" recordCount="0" supportSubquery="1" supportAdvancedDrill="1" xr:uid="{F78D02CC-330A-40F2-B851-9002D8C44BBB}">
  <cacheSource type="external" connectionId="39">
    <extLst>
      <ext xmlns:x14="http://schemas.microsoft.com/office/spreadsheetml/2009/9/main" uri="{F057638F-6D5F-4e77-A914-E7F072B9BCA8}">
        <x14:sourceConnection name="ThisWorkbookDataModel"/>
      </ext>
    </extLst>
  </cacheSource>
  <cacheFields count="0"/>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1769075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19444443" backgroundQuery="1" createdVersion="8" refreshedVersion="8" minRefreshableVersion="3" recordCount="0" supportSubquery="1" supportAdvancedDrill="1" xr:uid="{C2D3C24B-9FF0-482B-B1F7-61932FAD5AD3}">
  <cacheSource type="external" connectionId="39"/>
  <cacheFields count="13">
    <cacheField name="[COA].[Statement].[Statement]" caption="Statement" numFmtId="0" hierarchy="10" level="1">
      <sharedItems containsSemiMixedTypes="0" containsNonDate="0" containsString="0"/>
    </cacheField>
    <cacheField name="[COA].[Class].[Class]" caption="Class" numFmtId="0" hierarchy="8" level="1">
      <sharedItems count="2">
        <s v="Revenues"/>
        <s v="Expenses"/>
      </sharedItems>
      <extLst>
        <ext xmlns:x15="http://schemas.microsoft.com/office/spreadsheetml/2010/11/main" uri="{4F2E5C28-24EA-4eb8-9CBF-B6C8F9C3D259}">
          <x15:cachedUniqueNames>
            <x15:cachedUniqueName index="0" name="[COA].[Class].&amp;[Revenues]"/>
            <x15:cachedUniqueName index="1" name="[COA].[Class].&amp;[Expenses]"/>
          </x15:cachedUniqueNames>
        </ext>
      </extLst>
    </cacheField>
    <cacheField name="[COA].[Group].[Group]" caption="Group" numFmtId="0" hierarchy="9" level="1">
      <sharedItems count="2">
        <s v="COGS"/>
        <s v="Operating Expenses"/>
      </sharedItems>
      <extLst>
        <ext xmlns:x15="http://schemas.microsoft.com/office/spreadsheetml/2010/11/main" uri="{4F2E5C28-24EA-4eb8-9CBF-B6C8F9C3D259}">
          <x15:cachedUniqueNames>
            <x15:cachedUniqueName index="0" name="[COA].[Group].&amp;[COGS]"/>
            <x15:cachedUniqueName index="1" name="[COA].[Group].&amp;[Operating Expenses]"/>
          </x15:cachedUniqueNames>
        </ext>
      </extLst>
    </cacheField>
    <cacheField name="[COA].[Account Name].[Account Name]" caption="Account Name" numFmtId="0" hierarchy="7" level="1">
      <sharedItems count="9">
        <s v="COGS"/>
        <s v="Wages"/>
        <s v="Amortization"/>
        <s v="Rent"/>
        <s v="Utilities"/>
        <s v="Office Supplies"/>
        <s v="Property Tax"/>
        <s v="Building Maintenance"/>
        <s v="Bank Charges &amp; Interest"/>
      </sharedItems>
      <extLst>
        <ext xmlns:x15="http://schemas.microsoft.com/office/spreadsheetml/2010/11/main" uri="{4F2E5C28-24EA-4eb8-9CBF-B6C8F9C3D259}">
          <x15:cachedUniqueNames>
            <x15:cachedUniqueName index="0" name="[COA].[Account Name].&amp;[COGS]"/>
            <x15:cachedUniqueName index="1" name="[COA].[Account Name].&amp;[Wages]"/>
            <x15:cachedUniqueName index="2" name="[COA].[Account Name].&amp;[Amortization]"/>
            <x15:cachedUniqueName index="3" name="[COA].[Account Name].&amp;[Rent]"/>
            <x15:cachedUniqueName index="4" name="[COA].[Account Name].&amp;[Utilities]"/>
            <x15:cachedUniqueName index="5" name="[COA].[Account Name].&amp;[Office Supplies]"/>
            <x15:cachedUniqueName index="6" name="[COA].[Account Name].&amp;[Property Tax]"/>
            <x15:cachedUniqueName index="7" name="[COA].[Account Name].&amp;[Building Maintenance]"/>
            <x15:cachedUniqueName index="8" name="[COA].[Account Name].&amp;[Bank Charges &amp; Interest]"/>
          </x15:cachedUniqueNames>
        </ext>
      </extLst>
    </cacheField>
    <cacheField name="[Measures].[Actual $ - Selected]" caption="Actual $ - Selected" numFmtId="0" hierarchy="66" level="32767"/>
    <cacheField name="[Calendar].[Year].[Year]" caption="Year" numFmtId="0" hierarchy="4" level="1">
      <sharedItems containsSemiMixedTypes="0" containsString="0" containsNumber="1" containsInteger="1" minValue="2021" maxValue="2021" count="1">
        <n v="2021"/>
      </sharedItems>
      <extLst>
        <ext xmlns:x15="http://schemas.microsoft.com/office/spreadsheetml/2010/11/main" uri="{4F2E5C28-24EA-4eb8-9CBF-B6C8F9C3D259}">
          <x15:cachedUniqueNames>
            <x15:cachedUniqueName index="0" name="[Calendar].[Year].&amp;[2021]"/>
          </x15:cachedUniqueNames>
        </ext>
      </extLst>
    </cacheField>
    <cacheField name="[Calendar].[Month Name].[Month Name]" caption="Month Name" numFmtId="0" hierarchy="2"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Actual % of Revenue - Selected]" caption="Actual % of Revenue - Selected" numFmtId="0" hierarchy="69" level="32767"/>
    <cacheField name="[Measures].[Budget $ - Selected]" caption="Budget $ - Selected" numFmtId="0" hierarchy="70" level="32767"/>
    <cacheField name="[Measures].[Budget % of Revenue - Selected]" caption="Budget % of Revenue - Selected" numFmtId="0" hierarchy="72" level="32767"/>
    <cacheField name="[Measures].[Variance $ - Selected]" caption="Variance $ - Selected" numFmtId="0" hierarchy="73" level="32767"/>
    <cacheField name="[Measures].[Variance % - Selected]" caption="Variance % - Selected" numFmtId="0" hierarchy="74" level="32767"/>
    <cacheField name="[Calendar].[Date].[Date]" caption="Date" numFmtId="0" level="1">
      <sharedItems containsSemiMixedTypes="0" containsNonDate="0" containsString="0"/>
    </cacheField>
  </cacheFields>
  <cacheHierarchies count="101">
    <cacheHierarchy uniqueName="[Calendar].[Date]" caption="Date" attribute="1" time="1" defaultMemberUniqueName="[Calendar].[Date].[All]" allUniqueName="[Calendar].[Date].[All]" dimensionUniqueName="[Calendar]" displayFolder="" count="2" memberValueDatatype="7" unbalanced="0">
      <fieldsUsage count="2">
        <fieldUsage x="-1"/>
        <fieldUsage x="12"/>
      </fieldsUsage>
    </cacheHierarchy>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6"/>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2" memberValueDatatype="20" unbalanced="0">
      <fieldsUsage count="2">
        <fieldUsage x="-1"/>
        <fieldUsage x="5"/>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oneField="1">
      <fieldsUsage count="1">
        <fieldUsage x="4"/>
      </fieldsUsage>
    </cacheHierarchy>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oneField="1">
      <fieldsUsage count="1">
        <fieldUsage x="7"/>
      </fieldsUsage>
    </cacheHierarchy>
    <cacheHierarchy uniqueName="[Measures].[Budget $ - Selected]" caption="Budget $ - Selected" measure="1" displayFolder="" measureGroup="Budgets" count="0" oneField="1">
      <fieldsUsage count="1">
        <fieldUsage x="8"/>
      </fieldsUsage>
    </cacheHierarchy>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oneField="1">
      <fieldsUsage count="1">
        <fieldUsage x="9"/>
      </fieldsUsage>
    </cacheHierarchy>
    <cacheHierarchy uniqueName="[Measures].[Variance $ - Selected]" caption="Variance $ - Selected" measure="1" displayFolder="" measureGroup="Budgets" count="0" oneField="1">
      <fieldsUsage count="1">
        <fieldUsage x="10"/>
      </fieldsUsage>
    </cacheHierarchy>
    <cacheHierarchy uniqueName="[Measures].[Variance % - Selected]" caption="Variance % - Selected" measure="1" displayFolder="" measureGroup="Budgets" count="0" oneField="1">
      <fieldsUsage count="1">
        <fieldUsage x="11"/>
      </fieldsUsage>
    </cacheHierarchy>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2916668" backgroundQuery="1" createdVersion="8" refreshedVersion="8" minRefreshableVersion="3" recordCount="0" supportSubquery="1" supportAdvancedDrill="1" xr:uid="{9C221FE7-F15A-4BB1-9199-934AA7357877}">
  <cacheSource type="external" connectionId="39"/>
  <cacheFields count="6">
    <cacheField name="[SCF].[Heading].[Heading]" caption="Heading" numFmtId="0" hierarchy="24" level="1">
      <sharedItems count="2">
        <s v="Operating Activities"/>
        <s v="Change in Cash"/>
      </sharedItems>
      <extLst>
        <ext xmlns:x15="http://schemas.microsoft.com/office/spreadsheetml/2010/11/main" uri="{4F2E5C28-24EA-4eb8-9CBF-B6C8F9C3D259}">
          <x15:cachedUniqueNames>
            <x15:cachedUniqueName index="0" name="[SCF].[Heading].&amp;[Operating Activities]"/>
            <x15:cachedUniqueName index="1" name="[SCF].[Heading].&amp;[Change in Cash]"/>
          </x15:cachedUniqueNames>
        </ext>
      </extLst>
    </cacheField>
    <cacheField name="[SCF].[Subheading].[Subheading]" caption="Subheading" numFmtId="0" hierarchy="25" level="1">
      <sharedItems count="3">
        <s v="Net Income (Loss) from Operations"/>
        <s v="Cash Generated (Used)"/>
        <s v="Cash Balance - Ending"/>
      </sharedItems>
      <extLst>
        <ext xmlns:x15="http://schemas.microsoft.com/office/spreadsheetml/2010/11/main" uri="{4F2E5C28-24EA-4eb8-9CBF-B6C8F9C3D259}">
          <x15:cachedUniqueNames>
            <x15:cachedUniqueName index="0" name="[SCF].[Subheading].&amp;[Net Income (Loss) from Operations]"/>
            <x15:cachedUniqueName index="1" name="[SCF].[Subheading].&amp;[Cash Generated (Used)]"/>
            <x15:cachedUniqueName index="2" name="[SCF].[Subheading].&amp;[Cash Balance - Ending]"/>
          </x15:cachedUniqueNames>
        </ext>
      </extLst>
    </cacheField>
    <cacheField name="[COA].[Account Name].[Account Name]" caption="Account Name" numFmtId="0" hierarchy="7" level="1">
      <sharedItems count="2">
        <s v="Revenue"/>
        <s v="COGS"/>
      </sharedItems>
      <extLst>
        <ext xmlns:x15="http://schemas.microsoft.com/office/spreadsheetml/2010/11/main" uri="{4F2E5C28-24EA-4eb8-9CBF-B6C8F9C3D259}">
          <x15:cachedUniqueNames>
            <x15:cachedUniqueName index="0" name="[COA].[Account Name].&amp;[Revenue]"/>
            <x15:cachedUniqueName index="1" name="[COA].[Account Name].&amp;[COGS]"/>
          </x15:cachedUniqueNames>
        </ext>
      </extLst>
    </cacheField>
    <cacheField name="[Calendar].[Year].[Year]" caption="Year" numFmtId="0" hierarchy="4" level="1">
      <sharedItems containsSemiMixedTypes="0" containsString="0" containsNumber="1" containsInteger="1" minValue="2021" maxValue="2021" count="1">
        <n v="2021"/>
      </sharedItems>
      <extLst>
        <ext xmlns:x15="http://schemas.microsoft.com/office/spreadsheetml/2010/11/main" uri="{4F2E5C28-24EA-4eb8-9CBF-B6C8F9C3D259}">
          <x15:cachedUniqueNames>
            <x15:cachedUniqueName index="0" name="[Calendar].[Year].&amp;[2021]"/>
          </x15:cachedUniqueNames>
        </ext>
      </extLst>
    </cacheField>
    <cacheField name="[Calendar].[Month Name].[Month Name]" caption="Month Name" numFmtId="0" hierarchy="2"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Cash Effect $ - SCF]" caption="Cash Effect $ - SCF" numFmtId="0" hierarchy="84" level="32767"/>
  </cacheFields>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4"/>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2" memberValueDatatype="2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2"/>
      </fieldsUsage>
    </cacheHierarchy>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2" memberValueDatatype="130" unbalanced="0">
      <fieldsUsage count="2">
        <fieldUsage x="-1"/>
        <fieldUsage x="0"/>
      </fieldsUsage>
    </cacheHierarchy>
    <cacheHierarchy uniqueName="[SCF].[Subheading]" caption="Subheading" attribute="1" defaultMemberUniqueName="[SCF].[Subheading].[All]" allUniqueName="[SCF].[Subheading].[All]" dimensionUniqueName="[SCF]" displayFolder="" count="2" memberValueDatatype="130" unbalanced="0">
      <fieldsUsage count="2">
        <fieldUsage x="-1"/>
        <fieldUsage x="1"/>
      </fieldsUsage>
    </cacheHierarchy>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oneField="1">
      <fieldsUsage count="1">
        <fieldUsage x="5"/>
      </fieldsUsage>
    </cacheHierarchy>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6041663" backgroundQuery="1" createdVersion="8" refreshedVersion="8" minRefreshableVersion="3" recordCount="0" supportSubquery="1" supportAdvancedDrill="1" xr:uid="{ED80CF6B-29C5-48EA-8EE8-7C960D2D9D23}">
  <cacheSource type="external" connectionId="39"/>
  <cacheFields count="10">
    <cacheField name="[COA].[Statement].[Statement]" caption="Statement" numFmtId="0" hierarchy="10" level="1">
      <sharedItems count="2">
        <s v="BS"/>
        <s v="IS"/>
      </sharedItems>
      <extLst>
        <ext xmlns:x15="http://schemas.microsoft.com/office/spreadsheetml/2010/11/main" uri="{4F2E5C28-24EA-4eb8-9CBF-B6C8F9C3D259}">
          <x15:cachedUniqueNames>
            <x15:cachedUniqueName index="0" name="[COA].[Statement].&amp;[BS]"/>
            <x15:cachedUniqueName index="1" name="[COA].[Statement].&amp;[IS]"/>
          </x15:cachedUniqueNames>
        </ext>
      </extLst>
    </cacheField>
    <cacheField name="[COA].[Class].[Class]" caption="Class" numFmtId="0" hierarchy="8" level="1">
      <sharedItems count="4">
        <s v="Assets"/>
        <s v="Liabilities &amp; Equity"/>
        <s v="Revenues"/>
        <s v="Expenses"/>
      </sharedItems>
      <extLst>
        <ext xmlns:x15="http://schemas.microsoft.com/office/spreadsheetml/2010/11/main" uri="{4F2E5C28-24EA-4eb8-9CBF-B6C8F9C3D259}">
          <x15:cachedUniqueNames>
            <x15:cachedUniqueName index="0" name="[COA].[Class].&amp;[Assets]"/>
            <x15:cachedUniqueName index="1" name="[COA].[Class].&amp;[Liabilities &amp; Equity]"/>
            <x15:cachedUniqueName index="2" name="[COA].[Class].&amp;[Revenues]"/>
            <x15:cachedUniqueName index="3" name="[COA].[Class].&amp;[Expenses]"/>
          </x15:cachedUniqueNames>
        </ext>
      </extLst>
    </cacheField>
    <cacheField name="[COA].[Group].[Group]" caption="Group" numFmtId="0" hierarchy="9" level="1">
      <sharedItems count="10">
        <s v="Current Assets"/>
        <s v="Capital Assets"/>
        <s v="Other Assets"/>
        <s v="Current Liabilities"/>
        <s v="Long Term Debt"/>
        <s v="Equity"/>
        <s v="Revenues"/>
        <s v="COGS"/>
        <s v="Operating Expenses"/>
        <s v="Other Expenses"/>
      </sharedItems>
      <extLst>
        <ext xmlns:x15="http://schemas.microsoft.com/office/spreadsheetml/2010/11/main" uri="{4F2E5C28-24EA-4eb8-9CBF-B6C8F9C3D259}">
          <x15:cachedUniqueNames>
            <x15:cachedUniqueName index="0" name="[COA].[Group].&amp;[Current Assets]"/>
            <x15:cachedUniqueName index="1" name="[COA].[Group].&amp;[Capital Assets]"/>
            <x15:cachedUniqueName index="2" name="[COA].[Group].&amp;[Other Assets]"/>
            <x15:cachedUniqueName index="3" name="[COA].[Group].&amp;[Current Liabilities]"/>
            <x15:cachedUniqueName index="4" name="[COA].[Group].&amp;[Long Term Debt]"/>
            <x15:cachedUniqueName index="5" name="[COA].[Group].&amp;[Equity]"/>
            <x15:cachedUniqueName index="6" name="[COA].[Group].&amp;[Revenues]"/>
            <x15:cachedUniqueName index="7" name="[COA].[Group].&amp;[COGS]"/>
            <x15:cachedUniqueName index="8" name="[COA].[Group].&amp;[Operating Expenses]"/>
            <x15:cachedUniqueName index="9" name="[COA].[Group].&amp;[Other Expenses]"/>
          </x15:cachedUniqueNames>
        </ext>
      </extLst>
    </cacheField>
    <cacheField name="[COA].[Account Name].[Account Name]" caption="Account Name" numFmtId="0" hierarchy="7" level="1">
      <sharedItems count="26">
        <s v="Bank"/>
        <s v="Cash on Hand"/>
        <s v="Inventory"/>
        <s v="Machinery"/>
        <s v="AA - Machinery"/>
        <s v="Computers"/>
        <s v="AA - Computers"/>
        <s v="Goodwill"/>
        <s v="AA - Goodwill"/>
        <s v="Accounts Payable"/>
        <s v="Bank Loan"/>
        <s v="Equity"/>
        <s v="Dividends"/>
        <s v="Current Earnings"/>
        <s v="Retained Earnings"/>
        <s v="Revenue"/>
        <s v="COGS"/>
        <s v="Wages"/>
        <s v="Amortization"/>
        <s v="Rent"/>
        <s v="Utilities"/>
        <s v="Office Supplies"/>
        <s v="Property Tax"/>
        <s v="Building Maintenance"/>
        <s v="Bank Charges &amp; Interest"/>
        <s v="Income Tax"/>
      </sharedItems>
      <extLst>
        <ext xmlns:x15="http://schemas.microsoft.com/office/spreadsheetml/2010/11/main" uri="{4F2E5C28-24EA-4eb8-9CBF-B6C8F9C3D259}">
          <x15:cachedUniqueNames>
            <x15:cachedUniqueName index="0" name="[COA].[Account Name].&amp;[Bank]"/>
            <x15:cachedUniqueName index="1" name="[COA].[Account Name].&amp;[Cash on Hand]"/>
            <x15:cachedUniqueName index="2" name="[COA].[Account Name].&amp;[Inventory]"/>
            <x15:cachedUniqueName index="3" name="[COA].[Account Name].&amp;[Machinery]"/>
            <x15:cachedUniqueName index="4" name="[COA].[Account Name].&amp;[AA - Machinery]"/>
            <x15:cachedUniqueName index="5" name="[COA].[Account Name].&amp;[Computers]"/>
            <x15:cachedUniqueName index="6" name="[COA].[Account Name].&amp;[AA - Computers]"/>
            <x15:cachedUniqueName index="7" name="[COA].[Account Name].&amp;[Goodwill]"/>
            <x15:cachedUniqueName index="8" name="[COA].[Account Name].&amp;[AA - Goodwill]"/>
            <x15:cachedUniqueName index="9" name="[COA].[Account Name].&amp;[Accounts Payable]"/>
            <x15:cachedUniqueName index="10" name="[COA].[Account Name].&amp;[Bank Loan]"/>
            <x15:cachedUniqueName index="11" name="[COA].[Account Name].&amp;[Equity]"/>
            <x15:cachedUniqueName index="12" name="[COA].[Account Name].&amp;[Dividends]"/>
            <x15:cachedUniqueName index="13" name="[COA].[Account Name].&amp;[Current Earnings]"/>
            <x15:cachedUniqueName index="14" name="[COA].[Account Name].&amp;[Retained Earnings]"/>
            <x15:cachedUniqueName index="15" name="[COA].[Account Name].&amp;[Revenue]"/>
            <x15:cachedUniqueName index="16" name="[COA].[Account Name].&amp;[COGS]"/>
            <x15:cachedUniqueName index="17" name="[COA].[Account Name].&amp;[Wages]"/>
            <x15:cachedUniqueName index="18" name="[COA].[Account Name].&amp;[Amortization]"/>
            <x15:cachedUniqueName index="19" name="[COA].[Account Name].&amp;[Rent]"/>
            <x15:cachedUniqueName index="20" name="[COA].[Account Name].&amp;[Utilities]"/>
            <x15:cachedUniqueName index="21" name="[COA].[Account Name].&amp;[Office Supplies]"/>
            <x15:cachedUniqueName index="22" name="[COA].[Account Name].&amp;[Property Tax]"/>
            <x15:cachedUniqueName index="23" name="[COA].[Account Name].&amp;[Building Maintenance]"/>
            <x15:cachedUniqueName index="24" name="[COA].[Account Name].&amp;[Bank Charges &amp; Interest]"/>
            <x15:cachedUniqueName index="25" name="[COA].[Account Name].&amp;[Income Tax]"/>
          </x15:cachedUniqueNames>
        </ext>
      </extLst>
    </cacheField>
    <cacheField name="[Measures].[Raw $ - Selected]" caption="Raw $ - Selected" numFmtId="0" hierarchy="50" level="32767"/>
    <cacheField name="[Measures].[Value_Statement]" caption="Value_Statement" numFmtId="0" hierarchy="60" level="32767"/>
    <cacheField name="[Measures].[Value_Class]" caption="Value_Class" numFmtId="0" hierarchy="61" level="32767"/>
    <cacheField name="[Measures].[Value_Group]" caption="Value_Group" numFmtId="0" hierarchy="62" level="32767"/>
    <cacheField name="[Measures].[Value_Account]" caption="Value_Account" numFmtId="0" hierarchy="63" level="32767"/>
    <cacheField name="[COA].[Account #].[Account #]" caption="Account #" numFmtId="0" hierarchy="6" level="1">
      <sharedItems containsSemiMixedTypes="0" containsNonDate="0" containsString="0"/>
    </cacheField>
  </cacheFields>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9"/>
      </fieldsUsage>
    </cacheHierarchy>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oneField="1">
      <fieldsUsage count="1">
        <fieldUsage x="4"/>
      </fieldsUsage>
    </cacheHierarchy>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oneField="1">
      <fieldsUsage count="1">
        <fieldUsage x="5"/>
      </fieldsUsage>
    </cacheHierarchy>
    <cacheHierarchy uniqueName="[Measures].[Value_Class]" caption="Value_Class" measure="1" displayFolder="" measureGroup="_Helpers" count="0" oneField="1">
      <fieldsUsage count="1">
        <fieldUsage x="6"/>
      </fieldsUsage>
    </cacheHierarchy>
    <cacheHierarchy uniqueName="[Measures].[Value_Group]" caption="Value_Group" measure="1" displayFolder="" measureGroup="_Helpers" count="0" oneField="1">
      <fieldsUsage count="1">
        <fieldUsage x="7"/>
      </fieldsUsage>
    </cacheHierarchy>
    <cacheHierarchy uniqueName="[Measures].[Value_Account]" caption="Value_Account" measure="1" displayFolder="" measureGroup="_Helpers" count="0" oneField="1">
      <fieldsUsage count="1">
        <fieldUsage x="8"/>
      </fieldsUsage>
    </cacheHierarchy>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29861112" backgroundQuery="1" createdVersion="8" refreshedVersion="8" minRefreshableVersion="3" recordCount="0" supportSubquery="1" supportAdvancedDrill="1" xr:uid="{94A6EB7B-61D5-4687-ADB6-935FBF453C6C}">
  <cacheSource type="external" connectionId="39"/>
  <cacheFields count="7">
    <cacheField name="[COA].[Group].[Group]" caption="Group" numFmtId="0" hierarchy="9" level="1">
      <sharedItems count="3">
        <s v="COGS"/>
        <s v="Operating Expenses"/>
        <s v="Revenues" u="1"/>
      </sharedItems>
      <extLst>
        <ext xmlns:x15="http://schemas.microsoft.com/office/spreadsheetml/2010/11/main" uri="{4F2E5C28-24EA-4eb8-9CBF-B6C8F9C3D259}">
          <x15:cachedUniqueNames>
            <x15:cachedUniqueName index="0" name="[COA].[Group].&amp;[COGS]"/>
            <x15:cachedUniqueName index="1" name="[COA].[Group].&amp;[Operating Expenses]"/>
            <x15:cachedUniqueName index="2" name="[COA].[Group].&amp;[Revenues]"/>
          </x15:cachedUniqueNames>
        </ext>
      </extLst>
    </cacheField>
    <cacheField name="[COA].[Class].[Class]" caption="Class" numFmtId="0" hierarchy="8" level="1">
      <sharedItems count="2">
        <s v="Revenues"/>
        <s v="Expenses"/>
      </sharedItems>
      <extLst>
        <ext xmlns:x15="http://schemas.microsoft.com/office/spreadsheetml/2010/11/main" uri="{4F2E5C28-24EA-4eb8-9CBF-B6C8F9C3D259}">
          <x15:cachedUniqueNames>
            <x15:cachedUniqueName index="0" name="[COA].[Class].&amp;[Revenues]"/>
            <x15:cachedUniqueName index="1" name="[COA].[Class].&amp;[Expenses]"/>
          </x15:cachedUniqueNames>
        </ext>
      </extLst>
    </cacheField>
    <cacheField name="[COA].[Statement].[Statement]" caption="Statement" numFmtId="0" hierarchy="10" level="1">
      <sharedItems containsSemiMixedTypes="0" containsNonDate="0" containsString="0"/>
    </cacheField>
    <cacheField name="[EAMonths].[Month Name].[Month Name]" caption="Month Name" numFmtId="0" hierarchy="17" level="1">
      <sharedItems count="7">
        <s v="Jun"/>
        <s v="Jul"/>
        <s v="Aug"/>
        <s v="Sep"/>
        <s v="Oct"/>
        <s v="Nov"/>
        <s v="Dec"/>
      </sharedItems>
      <extLst>
        <ext xmlns:x15="http://schemas.microsoft.com/office/spreadsheetml/2010/11/main" uri="{4F2E5C28-24EA-4eb8-9CBF-B6C8F9C3D259}">
          <x15:cachedUniqueNames>
            <x15:cachedUniqueName index="0" name="[EAMonths].[Month Name].&amp;[Jun]"/>
            <x15:cachedUniqueName index="1" name="[EAMonths].[Month Name].&amp;[Jul]"/>
            <x15:cachedUniqueName index="2" name="[EAMonths].[Month Name].&amp;[Aug]"/>
            <x15:cachedUniqueName index="3" name="[EAMonths].[Month Name].&amp;[Sep]"/>
            <x15:cachedUniqueName index="4" name="[EAMonths].[Month Name].&amp;[Oct]"/>
            <x15:cachedUniqueName index="5" name="[EAMonths].[Month Name].&amp;[Nov]"/>
            <x15:cachedUniqueName index="6" name="[EAMonths].[Month Name].&amp;[Dec]"/>
          </x15:cachedUniqueNames>
        </ext>
      </extLst>
    </cacheField>
    <cacheField name="[Measures].[Expected $]" caption="Expected $" numFmtId="0" hierarchy="85" level="32767"/>
    <cacheField name="[Calendar].[Date].[Date]" caption="Date" numFmtId="0" level="1">
      <sharedItems containsSemiMixedTypes="0" containsNonDate="0" containsString="0"/>
    </cacheField>
    <cacheField name="[COA].[Account Name].[Account Name]" caption="Account Name" numFmtId="0" hierarchy="7" level="1">
      <sharedItems count="8">
        <s v="Wages"/>
        <s v="Amortization"/>
        <s v="Rent"/>
        <s v="Utilities"/>
        <s v="Office Supplies"/>
        <s v="Property Tax"/>
        <s v="Building Maintenance"/>
        <s v="Bank Charges &amp; Interest"/>
      </sharedItems>
      <extLst>
        <ext xmlns:x15="http://schemas.microsoft.com/office/spreadsheetml/2010/11/main" uri="{4F2E5C28-24EA-4eb8-9CBF-B6C8F9C3D259}">
          <x15:cachedUniqueNames>
            <x15:cachedUniqueName index="0" name="[COA].[Account Name].&amp;[Wages]"/>
            <x15:cachedUniqueName index="1" name="[COA].[Account Name].&amp;[Amortization]"/>
            <x15:cachedUniqueName index="2" name="[COA].[Account Name].&amp;[Rent]"/>
            <x15:cachedUniqueName index="3" name="[COA].[Account Name].&amp;[Utilities]"/>
            <x15:cachedUniqueName index="4" name="[COA].[Account Name].&amp;[Office Supplies]"/>
            <x15:cachedUniqueName index="5" name="[COA].[Account Name].&amp;[Property Tax]"/>
            <x15:cachedUniqueName index="6" name="[COA].[Account Name].&amp;[Building Maintenance]"/>
            <x15:cachedUniqueName index="7" name="[COA].[Account Name].&amp;[Bank Charges &amp; Interest]"/>
          </x15:cachedUniqueNames>
        </ext>
      </extLst>
    </cacheField>
  </cacheFields>
  <cacheHierarchies count="101">
    <cacheHierarchy uniqueName="[Calendar].[Date]" caption="Date" attribute="1" time="1" defaultMemberUniqueName="[Calendar].[Date].[All]" allUniqueName="[Calendar].[Date].[All]" dimensionUniqueName="[Calendar]" displayFolder="" count="2" memberValueDatatype="7" unbalanced="0">
      <fieldsUsage count="2">
        <fieldUsage x="-1"/>
        <fieldUsage x="5"/>
      </fieldsUsage>
    </cacheHierarchy>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6"/>
      </fieldsUsage>
    </cacheHierarchy>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0"/>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2"/>
      </fieldsUsage>
    </cacheHierarchy>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2" memberValueDatatype="130" unbalanced="0">
      <fieldsUsage count="2">
        <fieldUsage x="-1"/>
        <fieldUsage x="3"/>
      </fieldsUsage>
    </cacheHierarchy>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oneField="1">
      <fieldsUsage count="1">
        <fieldUsage x="4"/>
      </fieldsUsage>
    </cacheHierarchy>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1597221" backgroundQuery="1" createdVersion="8" refreshedVersion="8" minRefreshableVersion="3" recordCount="0" supportSubquery="1" supportAdvancedDrill="1" xr:uid="{4B7C0060-72E1-47FD-A5A0-3BFCF659709A}">
  <cacheSource type="external" connectionId="39"/>
  <cacheFields count="4">
    <cacheField name="[COA].[Acc # with Name].[Acc # with Name]" caption="Acc # with Name" numFmtId="0" hierarchy="5" level="1">
      <sharedItems count="5">
        <s v="110-Bank"/>
        <s v="111-Cash on Hand"/>
        <s v="320-Retained Earnings"/>
        <s v="410-Revenue"/>
        <s v="510-COGS"/>
      </sharedItems>
      <extLst>
        <ext xmlns:x15="http://schemas.microsoft.com/office/spreadsheetml/2010/11/main" uri="{4F2E5C28-24EA-4eb8-9CBF-B6C8F9C3D259}">
          <x15:cachedUniqueNames>
            <x15:cachedUniqueName index="0" name="[COA].[Acc # with Name].&amp;[110-Bank]"/>
            <x15:cachedUniqueName index="1" name="[COA].[Acc # with Name].&amp;[111-Cash on Hand]"/>
            <x15:cachedUniqueName index="2" name="[COA].[Acc # with Name].&amp;[320-Retained Earnings]"/>
            <x15:cachedUniqueName index="3" name="[COA].[Acc # with Name].&amp;[410-Revenue]"/>
            <x15:cachedUniqueName index="4" name="[COA].[Acc # with Name].&amp;[510-COGS]"/>
          </x15:cachedUniqueNames>
        </ext>
      </extLst>
    </cacheField>
    <cacheField name="[Calendar].[Date].[Date]" caption="Date" numFmtId="0" level="1">
      <sharedItems containsSemiMixedTypes="0" containsNonDate="0" containsString="0"/>
    </cacheField>
    <cacheField name="[Measures].[Debit $ - TB]" caption="Debit $ - TB" numFmtId="0" hierarchy="88" level="32767"/>
    <cacheField name="[Measures].[Credit $ - TB]" caption="Credit $ - TB" numFmtId="0" hierarchy="89" level="32767"/>
  </cacheFields>
  <cacheHierarchies count="101">
    <cacheHierarchy uniqueName="[Calendar].[Date]" caption="Date" attribute="1" time="1" defaultMemberUniqueName="[Calendar].[Date].[All]" allUniqueName="[Calendar].[Date].[All]" dimensionUniqueName="[Calendar]" displayFolder="" count="2" memberValueDatatype="7" unbalanced="0">
      <fieldsUsage count="2">
        <fieldUsage x="-1"/>
        <fieldUsage x="1"/>
      </fieldsUsage>
    </cacheHierarchy>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0"/>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oneField="1">
      <fieldsUsage count="1">
        <fieldUsage x="2"/>
      </fieldsUsage>
    </cacheHierarchy>
    <cacheHierarchy uniqueName="[Measures].[Credit $ - TB]" caption="Credit $ - TB" measure="1" displayFolder="" measureGroup="Transactions" count="0" oneField="1">
      <fieldsUsage count="1">
        <fieldUsage x="3"/>
      </fieldsUsage>
    </cacheHierarchy>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5069446" backgroundQuery="1" createdVersion="8" refreshedVersion="8" minRefreshableVersion="3" recordCount="0" supportSubquery="1" supportAdvancedDrill="1" xr:uid="{21686D0D-B202-475B-B3CA-5D77689C4CF1}">
  <cacheSource type="external" connectionId="39"/>
  <cacheFields count="2">
    <cacheField name="[COA].[Class].[Class]" caption="Class" numFmtId="0" hierarchy="8" level="1">
      <sharedItems containsSemiMixedTypes="0" containsNonDate="0" containsString="0"/>
    </cacheField>
    <cacheField name="[COA].[Account #].[Account #]" caption="Account #" numFmtId="0" hierarchy="6" level="1">
      <sharedItems containsSemiMixedTypes="0" containsNonDate="0" containsString="0"/>
    </cacheField>
  </cacheFields>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alendar].[Quarter]" caption="Quarter" attribute="1" defaultMemberUniqueName="[Calendar].[Quarter].[All]" allUniqueName="[Calendar].[Quarter].[All]" dimensionUniqueName="[Calendar]" displayFolder="" count="0" memberValueDatatype="20" unbalanced="0"/>
    <cacheHierarchy uniqueName="[Calendar].[Year]" caption="Year" attribute="1" defaultMemberUniqueName="[Calendar].[Year].[All]" allUniqueName="[Calendar].[Year].[All]" dimensionUniqueName="[Calendar]" displayFolder="" count="0" memberValueDatatype="20" unbalanced="0"/>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1"/>
      </fieldsUsage>
    </cacheHierarchy>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0"/>
      </fieldsUsage>
    </cacheHierarchy>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19.57983923611" backgroundQuery="1" createdVersion="8" refreshedVersion="8" minRefreshableVersion="3" recordCount="0" supportSubquery="1" supportAdvancedDrill="1" xr:uid="{0F8222CE-FE73-4C7E-8977-910CBDA5A96B}">
  <cacheSource type="external" connectionId="39"/>
  <cacheFields count="9">
    <cacheField name="[Calendar].[Year].[Year]" caption="Year" numFmtId="0" hierarchy="4" level="1">
      <sharedItems containsString="0" containsBlank="1" containsNumber="1" containsInteger="1" minValue="2021" maxValue="2021" count="2">
        <n v="2021"/>
        <m/>
      </sharedItems>
      <extLst>
        <ext xmlns:x15="http://schemas.microsoft.com/office/spreadsheetml/2010/11/main" uri="{4F2E5C28-24EA-4eb8-9CBF-B6C8F9C3D259}">
          <x15:cachedUniqueNames>
            <x15:cachedUniqueName index="0" name="[Calendar].[Year].&amp;[2021]"/>
            <x15:cachedUniqueName index="1" name="[Calendar].[Year].&amp;"/>
          </x15:cachedUniqueNames>
        </ext>
      </extLst>
    </cacheField>
    <cacheField name="[Calendar].[Quarter].[Quarter]" caption="Quarter" numFmtId="0" hierarchy="3" level="1">
      <sharedItems containsString="0" containsBlank="1" containsNumber="1" containsInteger="1" minValue="1" maxValue="4" count="5">
        <n v="1"/>
        <n v="2"/>
        <n v="3"/>
        <n v="4"/>
        <m/>
      </sharedItems>
      <extLst>
        <ext xmlns:x15="http://schemas.microsoft.com/office/spreadsheetml/2010/11/main" uri="{4F2E5C28-24EA-4eb8-9CBF-B6C8F9C3D259}">
          <x15:cachedUniqueNames>
            <x15:cachedUniqueName index="0" name="[Calendar].[Quarter].&amp;[1]"/>
            <x15:cachedUniqueName index="1" name="[Calendar].[Quarter].&amp;[2]"/>
            <x15:cachedUniqueName index="2" name="[Calendar].[Quarter].&amp;[3]"/>
            <x15:cachedUniqueName index="3" name="[Calendar].[Quarter].&amp;[4]"/>
            <x15:cachedUniqueName index="4" name="[Calendar].[Quarter].&amp;"/>
          </x15:cachedUniqueNames>
        </ext>
      </extLst>
    </cacheField>
    <cacheField name="[Calendar].[Month Name].[Month Name]" caption="Month Name" numFmtId="0" hierarchy="2" level="1">
      <sharedItems containsBlank="1" count="13">
        <s v="Jan"/>
        <s v="Feb"/>
        <s v="Mar"/>
        <s v="Apr"/>
        <s v="May"/>
        <s v="Jun"/>
        <s v="Jul"/>
        <s v="Aug"/>
        <s v="Sep"/>
        <s v="Oct"/>
        <s v="Nov"/>
        <s v="Dec"/>
        <m/>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 index="12" name="[Calendar].[Month Name].&amp;"/>
          </x15:cachedUniqueNames>
        </ext>
      </extLst>
    </cacheField>
    <cacheField name="[Measures].[Date_Inception]" caption="Date_Inception" numFmtId="0" hierarchy="54" level="32767"/>
    <cacheField name="[Measures].[Date_LastSelected]" caption="Date_LastSelected" numFmtId="0" hierarchy="55" level="32767"/>
    <cacheField name="[Measures].[Date_EndOfMonth]" caption="Date_EndOfMonth" numFmtId="0" hierarchy="56" level="32767"/>
    <cacheField name="[Measures].[Date_StartOfYear]" caption="Date_StartOfYear" numFmtId="0" hierarchy="57" level="32767"/>
    <cacheField name="[Measures].[Date_EndOfPriorMonth]" caption="Date_EndOfPriorMonth" numFmtId="0" hierarchy="58" level="32767"/>
    <cacheField name="[Measures].[Date_EndOfPriorYear]" caption="Date_EndOfPriorYear" numFmtId="0" hierarchy="59" level="32767"/>
  </cacheFields>
  <cacheHierarchies count="101">
    <cacheHierarchy uniqueName="[Calendar].[Date]" caption="Date" attribute="1" time="1" defaultMemberUniqueName="[Calendar].[Date].[All]" allUniqueName="[Calendar].[Date].[All]" dimensionUniqueName="[Calendar]" displayFolder="" count="2" memberValueDatatype="7"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2"/>
      </fieldsUsage>
    </cacheHierarchy>
    <cacheHierarchy uniqueName="[Calendar].[Quarter]" caption="Quarter" attribute="1" defaultMemberUniqueName="[Calendar].[Quarter].[All]" allUniqueName="[Calendar].[Quarter].[All]" dimensionUniqueName="[Calendar]" displayFolder="" count="2" memberValueDatatype="20" unbalanced="0">
      <fieldsUsage count="2">
        <fieldUsage x="-1"/>
        <fieldUsage x="1"/>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JE Line]" caption="JE Line" attribute="1" defaultMemberUniqueName="[JEDetail].[JE Line].[All]" allUniqueName="[JEDetail].[JE Line].[All]" dimensionUniqueName="[JEDetail]" displayFolder="" count="0" memberValueDatatype="130" unbalanced="0"/>
    <cacheHierarchy uniqueName="[JEDetail].[JE Nbr]" caption="JE Nbr" attribute="1" defaultMemberUniqueName="[JEDetail].[JE Nbr].[All]" allUniqueName="[JEDetail].[JE Nbr].[All]" dimensionUniqueName="[JEDetail]"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EAMonths].[Month]" caption="Month" attribute="1" defaultMemberUniqueName="[EAMonths].[Month].[All]" allUniqueName="[EAMonths].[Month].[All]" dimensionUniqueName="[EAMonths]"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ategory]" caption="Category" attribute="1" defaultMemberUniqueName="[Transactions].[Category].[All]" allUniqueName="[Transactions].[Category].[All]" dimensionUniqueName="[Transactions]" displayFolder="" count="0" memberValueDatatype="130"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Event]" caption="Event" attribute="1" defaultMemberUniqueName="[Transactions].[Event].[All]" allUniqueName="[Transactions].[Event].[All]" dimensionUniqueName="[Transactions]" displayFolder="" count="0" memberValueDatatype="130" unbalanced="0" hidden="1"/>
    <cacheHierarchy uniqueName="[Transactions].[Item]" caption="Item" attribute="1" defaultMemberUniqueName="[Transactions].[Item].[All]" allUniqueName="[Transactions].[Item].[All]" dimensionUniqueName="[Transactions]" displayFolder="" count="0" memberValueDatatype="130" unbalanced="0" hidden="1"/>
    <cacheHierarchy uniqueName="[Transactions].[Location]" caption="Location" attribute="1" defaultMemberUniqueName="[Transactions].[Location].[All]" allUniqueName="[Transactions].[Location].[All]" dimensionUniqueName="[Transactions]" displayFolder="" count="0" memberValueDatatype="130" unbalanced="0" hidden="1"/>
    <cacheHierarchy uniqueName="[Transactions].[Notes]" caption="Notes" attribute="1" defaultMemberUniqueName="[Transactions].[Notes].[All]" allUniqueName="[Transactions].[Notes].[All]" dimensionUniqueName="[Transactions]" displayFolder="" count="0" memberValueDatatype="130"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oneField="1">
      <fieldsUsage count="1">
        <fieldUsage x="3"/>
      </fieldsUsage>
    </cacheHierarchy>
    <cacheHierarchy uniqueName="[Measures].[Date_LastSelected]" caption="Date_LastSelected" measure="1" displayFolder="" measureGroup="_Helpers" count="0" oneField="1">
      <fieldsUsage count="1">
        <fieldUsage x="4"/>
      </fieldsUsage>
    </cacheHierarchy>
    <cacheHierarchy uniqueName="[Measures].[Date_EndOfMonth]" caption="Date_EndOfMonth" measure="1" displayFolder="" measureGroup="_Helpers" count="0" oneField="1">
      <fieldsUsage count="1">
        <fieldUsage x="5"/>
      </fieldsUsage>
    </cacheHierarchy>
    <cacheHierarchy uniqueName="[Measures].[Date_StartOfYear]" caption="Date_StartOfYear" measure="1" displayFolder="" measureGroup="_Helpers" count="0" oneField="1">
      <fieldsUsage count="1">
        <fieldUsage x="6"/>
      </fieldsUsage>
    </cacheHierarchy>
    <cacheHierarchy uniqueName="[Measures].[Date_EndOfPriorMonth]" caption="Date_EndOfPriorMonth" measure="1" displayFolder="" measureGroup="_Helpers" count="0" oneField="1">
      <fieldsUsage count="1">
        <fieldUsage x="7"/>
      </fieldsUsage>
    </cacheHierarchy>
    <cacheHierarchy uniqueName="[Measures].[Date_EndOfPriorYear]" caption="Date_EndOfPriorYear" measure="1" displayFolder="" measureGroup="_Helpers" count="0" oneField="1">
      <fieldsUsage count="1">
        <fieldUsage x="8"/>
      </fieldsUsage>
    </cacheHierarchy>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Expected $]" caption="Expected $" measure="1" displayFolder="" measureGroup="Transactions" count="0"/>
    <cacheHierarchy uniqueName="[Measures].[Raw $ - YTD]" caption="Raw $ - YTD" measure="1" displayFolder="" measureGroup="Transactions" count="0"/>
    <cacheHierarchy uniqueName="[Measures].[Raw $ - LTD]" caption="Raw $ - LTD" measure="1" displayFolder="" measureGroup="Transactions" count="0"/>
    <cacheHierarchy uniqueName="[Measures].[Debit $ - TB]" caption="Debit $ - TB" measure="1" displayFolder="" measureGroup="Transactions" count="0"/>
    <cacheHierarchy uniqueName="[Measures].[Credit $ - TB]" caption="Credit $ - TB"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No measures defined]" caption="__No measures defined" measure="1" displayFolder="" count="0" hidden="1"/>
  </cacheHierarchies>
  <kpis count="0"/>
  <dimensions count="8">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JEDetail" uniqueName="[JEDetail]" caption="JEDetail"/>
    <dimension measure="1" name="Measures" uniqueName="[Measures]" caption="Measures"/>
    <dimension name="SCF" uniqueName="[SCF]" caption="SCF"/>
  </dimensions>
  <measureGroups count="10">
    <measureGroup name="_Helpers" caption="_Helpers"/>
    <measureGroup name="Budgets" caption="Budgets"/>
    <measureGroup name="Calendar" caption="Calendar"/>
    <measureGroup name="COA" caption="COA"/>
    <measureGroup name="Customers" caption="Customers"/>
    <measureGroup name="EAMonths" caption="EAMonths"/>
    <measureGroup name="GLDisplay" caption="GLDisplay"/>
    <measureGroup name="JEDetail" caption="JEDetail"/>
    <measureGroup name="SCF" caption="SCF"/>
    <measureGroup name="Transactions" caption="Transactions"/>
  </measureGroups>
  <maps count="19">
    <map measureGroup="1" dimension="0"/>
    <map measureGroup="1" dimension="1"/>
    <map measureGroup="1" dimension="4"/>
    <map measureGroup="1" dimension="7"/>
    <map measureGroup="2" dimension="0"/>
    <map measureGroup="3" dimension="1"/>
    <map measureGroup="3" dimension="4"/>
    <map measureGroup="3" dimension="7"/>
    <map measureGroup="4" dimension="2"/>
    <map measureGroup="5" dimension="3"/>
    <map measureGroup="6" dimension="4"/>
    <map measureGroup="7" dimension="5"/>
    <map measureGroup="8" dimension="7"/>
    <map measureGroup="9" dimension="0"/>
    <map measureGroup="9" dimension="1"/>
    <map measureGroup="9" dimension="2"/>
    <map measureGroup="9" dimension="4"/>
    <map measureGroup="9" dimension="5"/>
    <map measureGroup="9" dimension="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6FA239-D48D-4D98-ACA6-4D623B8E6A1B}" name="pt_General_Journal" cacheId="244" applyNumberFormats="0" applyBorderFormats="0" applyFontFormats="0" applyPatternFormats="0" applyAlignmentFormats="0" applyWidthHeightFormats="1" dataCaption="Values" tag="51264f62-fa90-4f02-914b-fea258b13ee3" updatedVersion="8" minRefreshableVersion="5" subtotalHiddenItems="1" itemPrintTitles="1" createdVersion="8" indent="0" compact="0" compactData="0" multipleFieldFilters="0">
  <location ref="B11:H29" firstHeaderRow="0" firstDataRow="1" firstDataCol="5"/>
  <pivotFields count="8">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pivotField>
    <pivotField axis="axisRow" compact="0" allDrilled="1" outline="0" subtotalTop="0" showAll="0" dataSourceSort="1" defaultSubtotal="0" defaultAttributeDrillState="1">
      <items count="1">
        <item n=" " x="0"/>
      </items>
    </pivotField>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s>
  <rowFields count="5">
    <field x="0"/>
    <field x="6"/>
    <field x="1"/>
    <field x="2"/>
    <field x="3"/>
  </rowFields>
  <rowItems count="18">
    <i>
      <x/>
      <x/>
      <x/>
      <x/>
      <x/>
    </i>
    <i r="2">
      <x v="1"/>
      <x/>
      <x/>
    </i>
    <i r="2">
      <x v="2"/>
      <x v="1"/>
      <x/>
    </i>
    <i r="3">
      <x v="2"/>
      <x/>
    </i>
    <i r="3">
      <x v="3"/>
      <x/>
    </i>
    <i r="3">
      <x v="4"/>
      <x/>
    </i>
    <i r="3">
      <x v="5"/>
      <x/>
    </i>
    <i r="3">
      <x v="6"/>
      <x/>
    </i>
    <i r="3">
      <x v="7"/>
      <x/>
    </i>
    <i r="3">
      <x v="8"/>
      <x/>
    </i>
    <i r="3">
      <x v="9"/>
      <x/>
    </i>
    <i r="3">
      <x v="10"/>
      <x/>
    </i>
    <i r="3">
      <x v="11"/>
      <x/>
    </i>
    <i r="3">
      <x v="12"/>
      <x/>
    </i>
    <i r="3">
      <x v="13"/>
      <x/>
    </i>
    <i>
      <x v="1"/>
      <x v="1"/>
      <x v="3"/>
      <x v="14"/>
      <x/>
    </i>
    <i r="2">
      <x/>
      <x v="14"/>
      <x/>
    </i>
    <i t="grand">
      <x/>
    </i>
  </rowItems>
  <colFields count="1">
    <field x="-2"/>
  </colFields>
  <colItems count="2">
    <i>
      <x/>
    </i>
    <i i="1">
      <x v="1"/>
    </i>
  </colItems>
  <dataFields count="2">
    <dataField name="Debit $" fld="4" subtotal="count" baseField="0" baseItem="0"/>
    <dataField name="Credit $" fld="5" subtotal="count" baseField="0" baseItem="0"/>
  </dataFields>
  <formats count="1">
    <format dxfId="88">
      <pivotArea dataOnly="0" labelOnly="1" outline="0" fieldPosition="0">
        <references count="1">
          <reference field="4294967294" count="2">
            <x v="0"/>
            <x v="1"/>
          </reference>
        </references>
      </pivotArea>
    </format>
  </format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Debit $"/>
    <pivotHierarchy dragToRow="0" dragToCol="0" dragToPage="0" dragToData="1" caption="Credi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5">
    <rowHierarchyUsage hierarchyUsage="0"/>
    <rowHierarchyUsage hierarchyUsage="21"/>
    <rowHierarchyUsage hierarchyUsage="5"/>
    <rowHierarchyUsage hierarchyUsage="19"/>
    <rowHierarchyUsage hierarchyUsage="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EDetail]"/>
        <x15:activeTabTopLevelEntity name="[Calendar]"/>
        <x15:activeTabTopLevelEntity name="[COA]"/>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1F7BEB-8D24-4A48-89E2-A64A40D47065}" name="pt_Income_Statement" cacheId="248" applyNumberFormats="0" applyBorderFormats="0" applyFontFormats="0" applyPatternFormats="0" applyAlignmentFormats="0" applyWidthHeightFormats="1" dataCaption="Values" grandTotalCaption="Net Income (Loss)" missingCaption="0" tag="c5965ca2-8fc7-4b68-b0f6-8620a878e57b" updatedVersion="8" minRefreshableVersion="5" subtotalHiddenItems="1" colGrandTotals="0" itemPrintTitles="1" createdVersion="8" indent="0" showHeaders="0" compact="0" outline="1" outlineData="1" compactData="0" multipleFieldFilters="0">
  <location ref="B11:J34" firstHeaderRow="0" firstDataRow="3" firstDataCol="3" rowPageCount="1" colPageCount="1"/>
  <pivotFields count="13">
    <pivotField axis="axisPage" compact="0" allDrilled="1" subtotalTop="0" showAll="0" dataSourceSort="1" defaultAttributeDrillState="1">
      <items count="1">
        <item t="default"/>
      </items>
    </pivotField>
    <pivotField axis="axisRow" subtotalCaption="Total ?" compact="0" allDrilled="1" subtotalTop="0" showAll="0" insertBlankRow="1" dataSourceSort="1" defaultAttributeDrillState="1">
      <items count="3">
        <item x="0" e="0"/>
        <item x="1"/>
        <item t="default"/>
      </items>
    </pivotField>
    <pivotField axis="axisRow" compact="0" allDrilled="1" subtotalTop="0" showAll="0" insertBlankRow="1" dataSourceSort="1" defaultAttributeDrillState="1">
      <items count="3">
        <item x="0"/>
        <item x="1"/>
        <item t="default"/>
      </items>
    </pivotField>
    <pivotField axis="axisRow" compact="0" allDrilled="1" subtotalTop="0" showAll="0" dataSourceSort="1" defaultAttributeDrillState="1">
      <items count="10">
        <item x="0"/>
        <item x="1"/>
        <item x="2"/>
        <item x="3"/>
        <item x="4"/>
        <item x="5"/>
        <item x="6"/>
        <item x="7"/>
        <item x="8"/>
        <item t="default"/>
      </items>
    </pivotField>
    <pivotField dataField="1" compact="0" subtotalTop="0" showAll="0"/>
    <pivotField axis="axisCol" compact="0" allDrilled="1" subtotalTop="0" showAll="0" dataSourceSort="1">
      <items count="2">
        <item x="0"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dataField="1" compact="0" subtotalTop="0" showAll="0"/>
    <pivotField dataField="1" compact="0" subtotalTop="0" showAll="0"/>
    <pivotField dataField="1" compact="0" subtotalTop="0" showAll="0"/>
    <pivotField compact="0" allDrilled="1" subtotalTop="0" showAll="0" dataSourceSort="1" defaultAttributeDrillState="1">
      <items count="1">
        <item t="default"/>
      </items>
    </pivotField>
  </pivotFields>
  <rowFields count="3">
    <field x="1"/>
    <field x="2"/>
    <field x="3"/>
  </rowFields>
  <rowItems count="21">
    <i>
      <x/>
    </i>
    <i t="blank">
      <x/>
    </i>
    <i>
      <x v="1"/>
    </i>
    <i r="1">
      <x/>
    </i>
    <i r="2">
      <x/>
    </i>
    <i t="default" r="1">
      <x/>
    </i>
    <i t="blank" r="1">
      <x/>
    </i>
    <i r="1">
      <x v="1"/>
    </i>
    <i r="2">
      <x v="1"/>
    </i>
    <i r="2">
      <x v="2"/>
    </i>
    <i r="2">
      <x v="3"/>
    </i>
    <i r="2">
      <x v="4"/>
    </i>
    <i r="2">
      <x v="5"/>
    </i>
    <i r="2">
      <x v="6"/>
    </i>
    <i r="2">
      <x v="7"/>
    </i>
    <i r="2">
      <x v="8"/>
    </i>
    <i t="default" r="1">
      <x v="1"/>
    </i>
    <i t="blank" r="1">
      <x v="1"/>
    </i>
    <i t="default">
      <x v="1"/>
    </i>
    <i t="blank">
      <x v="1"/>
    </i>
    <i t="grand">
      <x/>
    </i>
  </rowItems>
  <colFields count="3">
    <field x="5"/>
    <field x="6"/>
    <field x="-2"/>
  </colFields>
  <colItems count="6">
    <i>
      <x/>
      <x v="1048832"/>
      <x/>
    </i>
    <i r="2" i="1">
      <x v="1"/>
    </i>
    <i r="2" i="2">
      <x v="2"/>
    </i>
    <i r="2" i="3">
      <x v="3"/>
    </i>
    <i r="2" i="4">
      <x v="4"/>
    </i>
    <i r="2" i="5">
      <x v="5"/>
    </i>
  </colItems>
  <pageFields count="1">
    <pageField fld="0" hier="10" name="[COA].[Statement].&amp;[IS]" cap="IS"/>
  </pageFields>
  <dataFields count="6">
    <dataField name="Actual $" fld="4" subtotal="count" baseField="0" baseItem="0"/>
    <dataField name="% of Rev" fld="7" subtotal="count" baseField="0" baseItem="0"/>
    <dataField name="Budget $" fld="8" subtotal="count" baseField="0" baseItem="0"/>
    <dataField name="% of Rev " fld="9" subtotal="count" baseField="0" baseItem="0"/>
    <dataField name="Variance $" fld="10" subtotal="count" baseField="0" baseItem="0" numFmtId="167"/>
    <dataField name="Var % vs Budget" fld="11" subtotal="count"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2" type="dateBetween" evalOrder="-1" id="41" name="[Calendar].[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9"/>
    <rowHierarchyUsage hierarchyUsage="7"/>
  </rowHierarchiesUsage>
  <colHierarchiesUsage count="3">
    <colHierarchyUsage hierarchyUsage="4"/>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062641-F595-4DE1-8377-F2763FE4BD6A}" name="pt_Balance_Sheet" cacheId="239" applyNumberFormats="0" applyBorderFormats="0" applyFontFormats="0" applyPatternFormats="0" applyAlignmentFormats="0" applyWidthHeightFormats="1" dataCaption="Values" missingCaption="0" tag="7506fb77-6918-48ed-abfd-236d4a11935a" updatedVersion="8" minRefreshableVersion="5" subtotalHiddenItems="1" colGrandTotals="0" itemPrintTitles="1" createdVersion="8" indent="0" showHeaders="0" compact="0" outline="1" outlineData="1" compactData="0" multipleFieldFilters="0">
  <location ref="B11:F27" firstHeaderRow="1" firstDataRow="3" firstDataCol="3" rowPageCount="1" colPageCount="1"/>
  <pivotFields count="7">
    <pivotField axis="axisCol" compact="0" allDrilled="1" subtotalTop="0" showAll="0" dataSourceSort="1">
      <items count="3">
        <item x="0" e="0"/>
        <item x="1" e="0"/>
        <item t="default"/>
      </items>
    </pivotField>
    <pivotField axis="axisRow" subtotalCaption="Total ?" compact="0" allDrilled="1" subtotalTop="0" showAll="0" insertBlankRow="1" dataSourceSort="1" defaultAttributeDrillState="1">
      <items count="3">
        <item x="0"/>
        <item x="1"/>
        <item t="default"/>
      </items>
    </pivotField>
    <pivotField axis="axisRow" subtotalCaption="Total ?" compact="0" allDrilled="1" subtotalTop="0" showAll="0" insertBlankRow="1" dataSourceSort="1" defaultAttributeDrillState="1">
      <items count="3">
        <item x="0"/>
        <item x="1"/>
        <item t="default"/>
      </items>
    </pivotField>
    <pivotField axis="axisRow" compact="0" allDrilled="1" subtotalTop="0" showAll="0" dataSourceSort="1" defaultAttributeDrillState="1">
      <items count="4">
        <item x="0"/>
        <item x="1"/>
        <item x="2"/>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2">
        <item x="0"/>
        <item t="default"/>
      </items>
    </pivotField>
    <pivotField dataField="1" compact="0" subtotalTop="0" showAll="0"/>
  </pivotFields>
  <rowFields count="3">
    <field x="1"/>
    <field x="2"/>
    <field x="3"/>
  </rowFields>
  <rowItems count="14">
    <i>
      <x/>
    </i>
    <i r="1">
      <x/>
    </i>
    <i r="2">
      <x/>
    </i>
    <i r="2">
      <x v="1"/>
    </i>
    <i t="default" r="1">
      <x/>
    </i>
    <i t="blank" r="1">
      <x/>
    </i>
    <i t="default">
      <x/>
    </i>
    <i t="blank">
      <x/>
    </i>
    <i>
      <x v="1"/>
    </i>
    <i r="1">
      <x v="1"/>
    </i>
    <i r="2">
      <x v="2"/>
    </i>
    <i t="default" r="1">
      <x v="1"/>
    </i>
    <i t="blank" r="1">
      <x v="1"/>
    </i>
    <i t="default">
      <x v="1"/>
    </i>
  </rowItems>
  <colFields count="2">
    <field x="0"/>
    <field x="5"/>
  </colFields>
  <colItems count="2">
    <i>
      <x/>
    </i>
    <i>
      <x v="1"/>
    </i>
  </colItems>
  <pageFields count="1">
    <pageField fld="4" hier="10" name="[COA].[Statement].&amp;[BS]" cap="BS"/>
  </pageFields>
  <dataFields count="1">
    <dataField fld="6" subtotal="count"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8"/>
    <rowHierarchyUsage hierarchyUsage="9"/>
    <rowHierarchyUsage hierarchyUsage="7"/>
  </rowHierarchiesUsage>
  <colHierarchiesUsage count="2">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D27CFDD-C3BC-4494-9CE9-783F700295AA}" name="pt_CashFlows" cacheId="252" applyNumberFormats="0" applyBorderFormats="0" applyFontFormats="0" applyPatternFormats="0" applyAlignmentFormats="0" applyWidthHeightFormats="1" dataCaption="Values" missingCaption="0" tag="7dc34c17-585b-4e14-a153-3a119e44021a" updatedVersion="8" minRefreshableVersion="5" subtotalHiddenItems="1" rowGrandTotals="0" colGrandTotals="0" itemPrintTitles="1" createdVersion="8" indent="0" showHeaders="0" compact="0" outline="1" outlineData="1" compactData="0" multipleFieldFilters="0">
  <location ref="B11:F23" firstHeaderRow="1" firstDataRow="3" firstDataCol="3"/>
  <pivotFields count="6">
    <pivotField axis="axisRow" subtotalCaption="Cash Generated From (Used By) ?" compact="0" allDrilled="1" subtotalTop="0" showAll="0" insertBlankRow="1" dataSourceSort="1" defaultAttributeDrillState="1">
      <items count="3">
        <item x="0"/>
        <item x="1"/>
        <item t="default"/>
      </items>
    </pivotField>
    <pivotField axis="axisRow" compact="0" allDrilled="1" subtotalTop="0" showAll="0" dataSourceSort="1">
      <items count="4">
        <item x="0"/>
        <item x="1" e="0"/>
        <item x="2" e="0"/>
        <item t="default"/>
      </items>
    </pivotField>
    <pivotField axis="axisRow" compact="0" allDrilled="1" subtotalTop="0" showAll="0" dataSourceSort="1" defaultAttributeDrillState="1">
      <items count="3">
        <item x="0"/>
        <item x="1"/>
        <item t="default"/>
      </items>
    </pivotField>
    <pivotField axis="axisCol" compact="0" allDrilled="1" subtotalTop="0" showAll="0" dataSourceSort="1">
      <items count="2">
        <item x="0"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howAll="0"/>
  </pivotFields>
  <rowFields count="3">
    <field x="0"/>
    <field x="1"/>
    <field x="2"/>
  </rowFields>
  <rowItems count="10">
    <i>
      <x/>
    </i>
    <i r="1">
      <x/>
    </i>
    <i r="2">
      <x/>
    </i>
    <i r="2">
      <x v="1"/>
    </i>
    <i t="default" r="1">
      <x/>
    </i>
    <i t="default">
      <x/>
    </i>
    <i t="blank">
      <x/>
    </i>
    <i>
      <x v="1"/>
    </i>
    <i r="1">
      <x v="1"/>
    </i>
    <i r="1">
      <x v="2"/>
    </i>
  </rowItems>
  <colFields count="2">
    <field x="3"/>
    <field x="4"/>
  </colFields>
  <colItems count="1">
    <i>
      <x/>
    </i>
  </colItems>
  <dataFields count="1">
    <dataField fld="5" subtotal="count" baseField="0" baseItem="0"/>
  </dataFields>
  <formats count="3">
    <format dxfId="87">
      <pivotArea dataOnly="0" labelOnly="1" outline="0" fieldPosition="0">
        <references count="1">
          <reference field="3" count="1">
            <x v="0"/>
          </reference>
        </references>
      </pivotArea>
    </format>
    <format dxfId="86">
      <pivotArea dataOnly="0" labelOnly="1" outline="0" fieldPosition="0">
        <references count="1">
          <reference field="3" count="1" defaultSubtotal="1">
            <x v="0"/>
          </reference>
        </references>
      </pivotArea>
    </format>
    <format dxfId="85">
      <pivotArea dataOnly="0" labelOnly="1" outline="0" fieldPosition="0">
        <references count="2">
          <reference field="3" count="1" selected="0">
            <x v="0"/>
          </reference>
          <reference field="4" count="0"/>
        </references>
      </pivotArea>
    </format>
  </format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24"/>
    <rowHierarchyUsage hierarchyUsage="25"/>
    <rowHierarchyUsage hierarchyUsage="7"/>
  </rowHierarchiesUsage>
  <colHierarchiesUsage count="2">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SCF]"/>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EF3D9C7-0139-4FE7-9875-849EA4872F67}" name="pt_Expected_Actuals" cacheId="261" dataOnRows="1" applyNumberFormats="0" applyBorderFormats="0" applyFontFormats="0" applyPatternFormats="0" applyAlignmentFormats="0" applyWidthHeightFormats="1" dataCaption="Values" grandTotalCaption="Expected Profit (Loss)" missingCaption="0" tag="555ca8d0-4096-4627-90a1-3ede84fd17aa" updatedVersion="8" minRefreshableVersion="5" subtotalHiddenItems="1" itemPrintTitles="1" createdVersion="8" indent="0" showHeaders="0" compact="0" outline="1" outlineData="1" compactData="0" multipleFieldFilters="0">
  <location ref="B11:E12" firstHeaderRow="1" firstDataRow="2" firstDataCol="3" rowPageCount="1" colPageCount="1"/>
  <pivotFields count="7">
    <pivotField axis="axisRow" compact="0" allDrilled="1" subtotalTop="0" showAll="0" insertBlankRow="1" dataSourceSort="1" defaultAttributeDrillState="1">
      <items count="4">
        <item x="0" e="0"/>
        <item x="1"/>
        <item x="2" e="0"/>
        <item t="default"/>
      </items>
    </pivotField>
    <pivotField axis="axisRow" subtotalCaption="Total ?" compact="0" allDrilled="1" subtotalTop="0" showAll="0" insertBlankRow="1" dataSourceSort="1" defaultAttributeDrillState="1">
      <items count="3">
        <item x="0" e="0"/>
        <item x="1"/>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8">
        <item x="0"/>
        <item x="1"/>
        <item x="2"/>
        <item x="3"/>
        <item x="4"/>
        <item x="5"/>
        <item x="6"/>
        <item t="default"/>
      </items>
    </pivotField>
    <pivotField dataField="1" compact="0" showAll="0" defaultSubtotal="0"/>
    <pivotField compact="0" allDrilled="1" subtotalTop="0" showAll="0" dataSourceSort="1" defaultAttributeDrillState="1">
      <items count="1">
        <item t="default"/>
      </items>
    </pivotField>
    <pivotField axis="axisRow" compact="0" allDrilled="1" subtotalTop="0" showAll="0" dataSourceSort="1" defaultAttributeDrillState="1">
      <items count="9">
        <item x="0"/>
        <item x="1"/>
        <item x="2"/>
        <item x="3"/>
        <item x="4"/>
        <item x="5"/>
        <item x="6"/>
        <item x="7"/>
        <item t="default"/>
      </items>
    </pivotField>
  </pivotFields>
  <rowFields count="3">
    <field x="1"/>
    <field x="0"/>
    <field x="6"/>
  </rowFields>
  <colFields count="1">
    <field x="3"/>
  </colFields>
  <pageFields count="1">
    <pageField fld="2" hier="10" name="[COA].[Statement].&amp;[IS]" cap="IS"/>
  </pageFields>
  <dataFields count="1">
    <dataField fld="4" subtotal="count" baseField="0" baseItem="0"/>
  </dataFields>
  <formats count="4">
    <format dxfId="84">
      <pivotArea collapsedLevelsAreSubtotals="1" fieldPosition="0">
        <references count="3">
          <reference field="0" count="1">
            <x v="2"/>
          </reference>
          <reference field="1" count="1" selected="0">
            <x v="0"/>
          </reference>
          <reference field="3" count="0" selected="0"/>
        </references>
      </pivotArea>
    </format>
    <format dxfId="83">
      <pivotArea dataOnly="0" labelOnly="1" outline="0" fieldPosition="0">
        <references count="1">
          <reference field="3" count="0"/>
        </references>
      </pivotArea>
    </format>
    <format dxfId="82">
      <pivotArea dataOnly="0" labelOnly="1" grandCol="1" outline="0" fieldPosition="0"/>
    </format>
    <format dxfId="81">
      <pivotArea dataOnly="0" labelOnly="1" grandCol="1" outline="0" fieldPosition="0"/>
    </format>
  </format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5" type="dateBetween" evalOrder="-1" id="27" name="[Calendar].[Date]">
      <autoFilter ref="A1">
        <filterColumn colId="0">
          <customFilters and="1">
            <customFilter operator="greaterThanOrEqual" val="43952"/>
            <customFilter operator="lessThanOrEqual" val="43982"/>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9"/>
    <rowHierarchyUsage hierarchyUsage="7"/>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activeTabTopLevelEntity name="[EAMonths]"/>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DA0E16A-BE9A-400D-8FA1-1BE37427689F}" name="pt_Trial_Balance" cacheId="265" applyNumberFormats="0" applyBorderFormats="0" applyFontFormats="0" applyPatternFormats="0" applyAlignmentFormats="0" applyWidthHeightFormats="1" dataCaption="Values" grandTotalCaption=" " showMissing="0" tag="fa660b10-a444-4313-a4c7-bc422199feb5" updatedVersion="8" minRefreshableVersion="5" subtotalHiddenItems="1" colGrandTotals="0" itemPrintTitles="1" createdVersion="8" indent="0" compact="0" compactData="0" multipleFieldFilters="0">
  <location ref="B11:D17" firstHeaderRow="0" firstDataRow="1" firstDataCol="1"/>
  <pivotFields count="4">
    <pivotField name="Account" axis="axisRow"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 dataField="1" compact="0" outline="0" subtotalTop="0" showAll="0" defaultSubtotal="0"/>
    <pivotField dataField="1" compact="0" outline="0" subtotalTop="0" showAll="0" defaultSubtotal="0"/>
  </pivotFields>
  <rowFields count="1">
    <field x="0"/>
  </rowFields>
  <rowItems count="6">
    <i>
      <x/>
    </i>
    <i>
      <x v="1"/>
    </i>
    <i>
      <x v="2"/>
    </i>
    <i>
      <x v="3"/>
    </i>
    <i>
      <x v="4"/>
    </i>
    <i t="grand">
      <x/>
    </i>
  </rowItems>
  <colFields count="1">
    <field x="-2"/>
  </colFields>
  <colItems count="2">
    <i>
      <x/>
    </i>
    <i i="1">
      <x v="1"/>
    </i>
  </colItems>
  <dataFields count="2">
    <dataField name="Debits" fld="2" subtotal="count" baseField="0" baseItem="0"/>
    <dataField name="Credits" fld="3" subtotal="count" baseField="0" baseItem="0"/>
  </dataFields>
  <formats count="1">
    <format dxfId="80">
      <pivotArea dataOnly="0" labelOnly="1" outline="0" fieldPosition="0">
        <references count="1">
          <reference field="4294967294" count="2">
            <x v="0"/>
            <x v="1"/>
          </reference>
        </references>
      </pivotArea>
    </format>
  </format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Debits"/>
    <pivotHierarchy dragToRow="0" dragToCol="0" dragToPage="0" dragToData="1" caption="Credi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 type="dateBetween" evalOrder="-1" id="20" name="[Calendar].[Date]">
      <autoFilter ref="A1">
        <filterColumn colId="0">
          <customFilters and="1">
            <customFilter operator="greaterThanOrEqual" val="43831"/>
            <customFilter operator="lessThanOrEqual" val="44196"/>
          </customFilters>
        </filterColumn>
      </autoFilter>
      <extLst>
        <ext xmlns:x15="http://schemas.microsoft.com/office/spreadsheetml/2010/11/main" uri="{0605FD5F-26C8-4aeb-8148-2DB25E43C511}">
          <x15:pivotFilter useWholeDay="1"/>
        </ext>
      </extLst>
    </filter>
  </filters>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BAFA11-8CBD-4350-816E-340B3EB3EF72}" name="pt_General_Ledger" cacheId="270" applyNumberFormats="0" applyBorderFormats="0" applyFontFormats="0" applyPatternFormats="0" applyAlignmentFormats="0" applyWidthHeightFormats="1" dataCaption="Values" tag="00d5df30-0066-4f65-8723-35bcde68353a" updatedVersion="8" minRefreshableVersion="5" useAutoFormatting="1" subtotalHiddenItems="1" itemPrintTitles="1" createdVersion="8" indent="0" outline="1" outlineData="1" multipleFieldFilters="0">
  <location ref="B11:D28" firstHeaderRow="1" firstDataRow="1" firstDataCol="0"/>
  <pivotFields count="2">
    <pivotField allDrilled="1" subtotalTop="0" showAll="0" dataSourceSort="1" defaultSubtotal="0" defaultAttributeDrillState="1"/>
    <pivotField allDrilled="1" subtotalTop="0" showAll="0" dataSourceSort="1" defaultSubtotal="0" defaultAttributeDrillState="1"/>
  </pivotFields>
  <pivotHierarchies count="10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C75ED85-147F-4F4F-A051-B27B155C4912}" name="pt_Helpers_Date" cacheId="274" applyNumberFormats="0" applyBorderFormats="0" applyFontFormats="0" applyPatternFormats="0" applyAlignmentFormats="0" applyWidthHeightFormats="1" dataCaption="Values" tag="606bf50a-e7ef-44b9-ac0a-ef4ee88bfb0b" updatedVersion="8" minRefreshableVersion="5" useAutoFormatting="1" subtotalHiddenItems="1" itemPrintTitles="1" createdVersion="8" indent="0" compact="0" compactData="0" multipleFieldFilters="0">
  <location ref="B11:J25" firstHeaderRow="0" firstDataRow="1" firstDataCol="3"/>
  <pivotFields count="9">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13">
        <item x="0"/>
        <item x="1"/>
        <item x="2"/>
        <item x="3"/>
        <item x="4"/>
        <item x="5"/>
        <item x="6"/>
        <item x="7"/>
        <item x="8"/>
        <item x="9"/>
        <item x="10"/>
        <item x="11"/>
        <item x="12"/>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s>
  <rowFields count="3">
    <field x="0"/>
    <field x="1"/>
    <field x="2"/>
  </rowFields>
  <rowItems count="14">
    <i>
      <x/>
      <x/>
      <x/>
    </i>
    <i r="2">
      <x v="1"/>
    </i>
    <i r="2">
      <x v="2"/>
    </i>
    <i r="1">
      <x v="1"/>
      <x v="3"/>
    </i>
    <i r="2">
      <x v="4"/>
    </i>
    <i r="2">
      <x v="5"/>
    </i>
    <i r="1">
      <x v="2"/>
      <x v="6"/>
    </i>
    <i r="2">
      <x v="7"/>
    </i>
    <i r="2">
      <x v="8"/>
    </i>
    <i r="1">
      <x v="3"/>
      <x v="9"/>
    </i>
    <i r="2">
      <x v="10"/>
    </i>
    <i r="2">
      <x v="11"/>
    </i>
    <i>
      <x v="1"/>
      <x v="4"/>
      <x v="12"/>
    </i>
    <i t="grand">
      <x/>
    </i>
  </rowItems>
  <colFields count="1">
    <field x="-2"/>
  </colFields>
  <colItems count="6">
    <i>
      <x/>
    </i>
    <i i="1">
      <x v="1"/>
    </i>
    <i i="2">
      <x v="2"/>
    </i>
    <i i="3">
      <x v="3"/>
    </i>
    <i i="4">
      <x v="4"/>
    </i>
    <i i="5">
      <x v="5"/>
    </i>
  </colItems>
  <dataFields count="6">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4"/>
    <rowHierarchyUsage hierarchyUsage="3"/>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1654D32-2E12-4A1F-B367-7D63445F4D53}" name="pt_Helpers_Text" cacheId="257" applyNumberFormats="0" applyBorderFormats="0" applyFontFormats="0" applyPatternFormats="0" applyAlignmentFormats="0" applyWidthHeightFormats="1" dataCaption="Values" tag="9d0723e1-0934-469b-b2e5-fe7ea7978547" updatedVersion="8" minRefreshableVersion="5" useAutoFormatting="1" subtotalHiddenItems="1" itemPrintTitles="1" createdVersion="8" indent="0" compact="0" compactData="0" multipleFieldFilters="0">
  <location ref="B11:J54" firstHeaderRow="0" firstDataRow="1" firstDataCol="4"/>
  <pivotFields count="10">
    <pivotField axis="axisRow" compact="0" allDrilled="1" outline="0" subtotalTop="0" showAll="0" dataSourceSort="1" defaultAttributeDrillState="1">
      <items count="3">
        <item x="0"/>
        <item x="1"/>
        <item t="default"/>
      </items>
    </pivotField>
    <pivotField axis="axisRow" compact="0" allDrilled="1" outline="0" subtotalTop="0" showAll="0" dataSourceSort="1" defaultAttributeDrillState="1">
      <items count="5">
        <item x="0"/>
        <item x="1"/>
        <item x="2"/>
        <item x="3"/>
        <item t="default"/>
      </items>
    </pivotField>
    <pivotField axis="axisRow" compact="0" allDrilled="1" outline="0" subtotalTop="0" showAll="0" dataSourceSort="1" defaultAttributeDrillState="1">
      <items count="11">
        <item x="0"/>
        <item x="1"/>
        <item x="2"/>
        <item x="3"/>
        <item x="4"/>
        <item x="5"/>
        <item x="6"/>
        <item x="7"/>
        <item x="8"/>
        <item x="9"/>
        <item t="default"/>
      </items>
    </pivotField>
    <pivotField axis="axisRow" compact="0" allDrilled="1" outline="0" subtotalTop="0" showAll="0" dataSourceSort="1" defaultAttributeDrillState="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s>
  <rowFields count="4">
    <field x="0"/>
    <field x="1"/>
    <field x="2"/>
    <field x="3"/>
  </rowFields>
  <rowItems count="43">
    <i>
      <x/>
      <x/>
      <x/>
      <x/>
    </i>
    <i r="3">
      <x v="1"/>
    </i>
    <i r="3">
      <x v="2"/>
    </i>
    <i t="default" r="2">
      <x/>
    </i>
    <i r="2">
      <x v="1"/>
      <x v="3"/>
    </i>
    <i r="3">
      <x v="4"/>
    </i>
    <i r="3">
      <x v="5"/>
    </i>
    <i r="3">
      <x v="6"/>
    </i>
    <i t="default" r="2">
      <x v="1"/>
    </i>
    <i r="2">
      <x v="2"/>
      <x v="7"/>
    </i>
    <i r="3">
      <x v="8"/>
    </i>
    <i t="default" r="2">
      <x v="2"/>
    </i>
    <i t="default" r="1">
      <x/>
    </i>
    <i r="1">
      <x v="1"/>
      <x v="3"/>
      <x v="9"/>
    </i>
    <i t="default" r="2">
      <x v="3"/>
    </i>
    <i r="2">
      <x v="4"/>
      <x v="10"/>
    </i>
    <i t="default" r="2">
      <x v="4"/>
    </i>
    <i r="2">
      <x v="5"/>
      <x v="11"/>
    </i>
    <i r="3">
      <x v="12"/>
    </i>
    <i r="3">
      <x v="13"/>
    </i>
    <i r="3">
      <x v="14"/>
    </i>
    <i t="default" r="2">
      <x v="5"/>
    </i>
    <i t="default" r="1">
      <x v="1"/>
    </i>
    <i t="default">
      <x/>
    </i>
    <i>
      <x v="1"/>
      <x v="2"/>
      <x v="6"/>
      <x v="15"/>
    </i>
    <i t="default" r="2">
      <x v="6"/>
    </i>
    <i t="default" r="1">
      <x v="2"/>
    </i>
    <i r="1">
      <x v="3"/>
      <x v="7"/>
      <x v="16"/>
    </i>
    <i t="default" r="2">
      <x v="7"/>
    </i>
    <i r="2">
      <x v="8"/>
      <x v="17"/>
    </i>
    <i r="3">
      <x v="18"/>
    </i>
    <i r="3">
      <x v="19"/>
    </i>
    <i r="3">
      <x v="20"/>
    </i>
    <i r="3">
      <x v="21"/>
    </i>
    <i r="3">
      <x v="22"/>
    </i>
    <i r="3">
      <x v="23"/>
    </i>
    <i r="3">
      <x v="24"/>
    </i>
    <i t="default" r="2">
      <x v="8"/>
    </i>
    <i r="2">
      <x v="9"/>
      <x v="25"/>
    </i>
    <i t="default" r="2">
      <x v="9"/>
    </i>
    <i t="default" r="1">
      <x v="3"/>
    </i>
    <i t="default">
      <x v="1"/>
    </i>
    <i t="grand">
      <x/>
    </i>
  </rowItems>
  <colFields count="1">
    <field x="-2"/>
  </colFields>
  <colItems count="5">
    <i>
      <x/>
    </i>
    <i i="1">
      <x v="1"/>
    </i>
    <i i="2">
      <x v="2"/>
    </i>
    <i i="3">
      <x v="3"/>
    </i>
    <i i="4">
      <x v="4"/>
    </i>
  </colItems>
  <dataFields count="5">
    <dataField fld="4" subtotal="count" baseField="0" baseItem="0"/>
    <dataField fld="5" subtotal="count" baseField="0" baseItem="0"/>
    <dataField fld="6" subtotal="count" baseField="0" baseItem="0"/>
    <dataField fld="7" subtotal="count" baseField="0" baseItem="0"/>
    <dataField fld="8" subtotal="count" baseField="0" baseItem="0"/>
  </dataFields>
  <pivotHierarchies count="10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10"/>
    <rowHierarchyUsage hierarchyUsage="8"/>
    <rowHierarchyUsage hierarchyUsage="9"/>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_Journal" xr10:uid="{60151E3A-7517-438C-A4F2-DB5130288FC8}" sourceName="[JEDetail].[Source Journal]">
  <pivotTables>
    <pivotTable tabId="5" name="pt_General_Journal"/>
  </pivotTables>
  <data>
    <olap pivotCacheId="866278461">
      <levels count="2">
        <level uniqueName="[JEDetail].[Source Journal].[(All)]" sourceCaption="(All)" count="0"/>
        <level uniqueName="[JEDetail].[Source Journal].[Source Journal]" sourceCaption="Source Journal" count="1">
          <ranges>
            <range startItem="0">
              <i n="[JEDetail].[Source Journal].&amp;[JE]" c="JE"/>
            </range>
          </ranges>
        </level>
      </levels>
      <selections count="1">
        <selection n="[JEDetail].[Source Journa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 xr10:uid="{FE6A9ED4-C8F9-4C77-9BFD-DC388EA9C5EB}" sourceName="[COA].[Class]">
  <pivotTables>
    <pivotTable tabId="11" name="pt_General_Ledger"/>
  </pivotTables>
  <data>
    <olap pivotCacheId="101648690">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 xr10:uid="{F2AE223F-29A8-4014-9A11-87D0E17EF427}" sourceName="[COA].[Account #]">
  <pivotTables>
    <pivotTable tabId="11" name="pt_General_Ledger"/>
  </pivotTables>
  <data>
    <olap pivotCacheId="101648690">
      <levels count="2">
        <level uniqueName="[COA].[Account #].[(All)]" sourceCaption="(All)" count="0"/>
        <level uniqueName="[COA].[Account #].[Account #]" sourceCaption="Account #" count="26">
          <ranges>
            <range startItem="0">
              <i n="[COA].[Account #].&amp;[110]" c="110"/>
              <i n="[COA].[Account #].&amp;[111]" c="111"/>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900]" c="900"/>
            </range>
          </ranges>
        </level>
      </levels>
      <selections count="1">
        <selection n="[COA].[Account #].[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1" xr10:uid="{7B1F0C73-B173-46A3-82D1-B825FFBD8825}" sourceName="[COA].[Class]">
  <pivotTables>
    <pivotTable tabId="13" name="pt_Helpers_Text"/>
  </pivotTables>
  <data>
    <olap pivotCacheId="865090547">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1" xr10:uid="{2719BAE2-6DE0-4709-A29A-EB90293EB294}" sourceName="[COA].[Account #]">
  <pivotTables>
    <pivotTable tabId="13" name="pt_Helpers_Text"/>
  </pivotTables>
  <data>
    <olap pivotCacheId="865090547">
      <levels count="2">
        <level uniqueName="[COA].[Account #].[(All)]" sourceCaption="(All)" count="0"/>
        <level uniqueName="[COA].[Account #].[Account #]" sourceCaption="Account #" count="26">
          <ranges>
            <range startItem="0">
              <i n="[COA].[Account #].&amp;[110]" c="110"/>
              <i n="[COA].[Account #].&amp;[111]" c="111"/>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900]" c="900"/>
            </range>
          </ranges>
        </level>
      </levels>
      <selections count="1">
        <selection n="[COA].[Account #].[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 Journal" xr10:uid="{6D9A94BF-9619-4ABD-8AEB-58B1C1CF0EAD}" cache="Slicer_Source_Journal" caption="Source Journal"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xr10:uid="{5BDDEA26-8254-4912-9A54-16E664D3DF4C}" cache="Slicer_Class" caption="Class" level="1" rowHeight="241300"/>
  <slicer name="Account #" xr10:uid="{5DAB42B7-9D80-4C95-BB95-3DDF3EC1F0EF}" cache="Slicer_Account" caption="Account #"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1" xr10:uid="{05A0EC2F-8267-448A-8EF2-923A10947313}" cache="Slicer_Class1" caption="Class" level="1" rowHeight="241300"/>
  <slicer name="Account # 1" xr10:uid="{5FCAC42A-2EB9-41ED-ABF5-C35FA7889DD7}" cache="Slicer_Account1" caption="Account #"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809FD9-39F1-46DE-AA81-42A154F5BEB8}" name="COA" displayName="COA" ref="B7:J33" totalsRowShown="0">
  <autoFilter ref="B7:J33" xr:uid="{EE55DD42-0857-4B55-A26C-0FCFCFD9A22F}"/>
  <sortState xmlns:xlrd2="http://schemas.microsoft.com/office/spreadsheetml/2017/richdata2" ref="B8:I25">
    <sortCondition ref="B67:B85"/>
  </sortState>
  <tableColumns count="9">
    <tableColumn id="1" xr3:uid="{737AA5D3-8B40-49FA-B310-03FAA6B44A83}" name="Account #"/>
    <tableColumn id="2" xr3:uid="{86078711-C7EC-4489-ABFA-F404636912E1}" name="Account Name" dataDxfId="99"/>
    <tableColumn id="4" xr3:uid="{F0543D48-57CC-46B3-90C3-628894868098}" name="Class" dataDxfId="98"/>
    <tableColumn id="5" xr3:uid="{332DCF40-F916-4DF6-9AAF-4356C9860CC5}" name="Group"/>
    <tableColumn id="9" xr3:uid="{35139547-0B24-41E8-90BF-78EAB59A45F4}" name="Cash Flow Class"/>
    <tableColumn id="6" xr3:uid="{48E8BE55-DAC3-4AD7-9440-95E26EAA14DF}" name="Class Order" dataDxfId="97">
      <calculatedColumnFormula>_xlfn.SWITCH(COA[[#This Row],[Class]],"Assets",1,"Liabilities &amp; Equity",2,"Revenues",3,"Expenses",4,5)</calculatedColumnFormula>
    </tableColumn>
    <tableColumn id="7" xr3:uid="{0AD05BD4-80FC-44A0-B06D-082D26C4DB63}" name="Group Order" dataDxfId="96">
      <calculatedColumnFormula>VLOOKUP(COA[[#This Row],[Group]],COAGroups[],4,FALSE)</calculatedColumnFormula>
    </tableColumn>
    <tableColumn id="3" xr3:uid="{B273FC5A-A571-48CF-89A1-3F928701ABC6}" name="Statement" dataDxfId="95">
      <calculatedColumnFormula>_xlfn.SWITCH(COA[[#This Row],[Class]],"Assets","BS","Liabilities &amp; Equity","BS","Revenues","IS","Expenses","IS","IS")</calculatedColumnFormula>
    </tableColumn>
    <tableColumn id="8" xr3:uid="{B4F8427B-8D71-4B00-8BF4-C8F9145155D5}" name="GL Display" dataDxfId="94">
      <calculatedColumnFormula>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78EBE1-0DEF-4257-A952-40C6F78035C0}" name="SCF" displayName="SCF" ref="B19:G33" totalsRowShown="0" headerRowDxfId="93">
  <autoFilter ref="B19:G33" xr:uid="{9414BB89-02FA-467A-B100-4624862CAC6B}"/>
  <sortState xmlns:xlrd2="http://schemas.microsoft.com/office/spreadsheetml/2017/richdata2" ref="B20:G29">
    <sortCondition ref="B19:B29"/>
  </sortState>
  <tableColumns count="6">
    <tableColumn id="1" xr3:uid="{9C36411F-0993-4324-ABB8-DE59C7E21CCD}" name="Class"/>
    <tableColumn id="2" xr3:uid="{3C5E55CE-1863-45CE-A7B7-C473E77AA315}" name="Heading"/>
    <tableColumn id="4" xr3:uid="{B1851BCC-828B-4194-B4AD-C508F2F9A0EF}" name="Subheading"/>
    <tableColumn id="3" xr3:uid="{057D40B7-5B20-4BB7-9C39-2525E24F7146}" name="Heading Level" dataDxfId="92"/>
    <tableColumn id="5" xr3:uid="{79E3FE8C-336E-4937-9E95-1CA9C03959BF}" name="SubHead Level" dataDxfId="91"/>
    <tableColumn id="6" xr3:uid="{A7A886E7-AFA5-49DD-8503-5B5126B302C4}" name="SubHead Sor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D9C02F-6615-4B12-9897-323788B7EE30}" name="GLDisplay" displayName="GLDisplay" ref="B9:C11" totalsRowShown="0">
  <autoFilter ref="B9:C11" xr:uid="{6EBDCCBA-7C27-41CF-BA5F-3A3B55A584FE}"/>
  <tableColumns count="2">
    <tableColumn id="1" xr3:uid="{FA68091D-C1B5-4013-892C-FA58D3C8CFA8}" name="Display Order"/>
    <tableColumn id="2" xr3:uid="{985DE169-A8BB-4EFB-9AA8-41BADE00D325}" name="GL Perio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445B4E-66C7-4106-B8DA-CDD4366B83C9}" name="COAGroups" displayName="COAGroups" ref="B39:E49" totalsRowShown="0">
  <autoFilter ref="B39:E49" xr:uid="{A4445B4E-66C7-4106-B8DA-CDD4366B83C9}"/>
  <tableColumns count="4">
    <tableColumn id="1" xr3:uid="{A4253F1B-5990-4B76-9CDE-CD678E409F8F}" name="Group"/>
    <tableColumn id="2" xr3:uid="{928BDF07-8B1D-4069-9FC5-34FAE6330E71}" name="Class"/>
    <tableColumn id="3" xr3:uid="{9DF05092-475E-4E2F-9F0C-BDFA09383CC9}" name="Class Order" dataDxfId="90">
      <calculatedColumnFormula array="1">_xlfn.SWITCH(COAGroups[[#This Row],[Class]],"Assets",1,"Liabilities &amp; Equity",2,"Revenues",3,"Expenses",4,5)</calculatedColumnFormula>
    </tableColumn>
    <tableColumn id="4" xr3:uid="{4F106830-0940-4872-9785-784F3E020761}" name="Group Order" dataDxfId="89">
      <calculatedColumnFormula>ROW(COAGroups[[#This Row],[Group]])-ROW(COAGroups[[#Headers],[Group]])</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5E7431B4-51EE-450D-8AD5-31760BAD8BE1}" sourceName="[Calendar].[Date]">
  <pivotTables>
    <pivotTable tabId="5" name="pt_General_Journal"/>
  </pivotTables>
  <state minimalRefreshVersion="6" lastRefreshVersion="6" pivotCacheId="384575022" filterType="unknown">
    <bounds startDate="2021-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C6532E51-E512-4169-A0E9-5596B235EACC}" sourceName="[Calendar].[Date]">
  <pivotTables>
    <pivotTable tabId="6" name="pt_Income_Statement"/>
  </pivotTables>
  <state minimalRefreshVersion="6" lastRefreshVersion="6" pivotCacheId="884778014" filterType="dateBetween">
    <selection startDate="2020-01-01T00:00:00" endDate="2021-12-31T00:00:00"/>
    <bounds startDate="2021-01-01T00:00:00" endDate="2022-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1" xr10:uid="{E0CC1359-4B70-4ADB-88C0-07FB8D9F2EBD}" sourceName="[Calendar].[Date]">
  <pivotTables>
    <pivotTable tabId="14" name="pt_Balance_Sheet"/>
  </pivotTables>
  <state minimalRefreshVersion="6" lastRefreshVersion="6" pivotCacheId="1350621055" filterType="unknown">
    <bounds startDate="2021-01-01T00:00:00" endDate="2022-01-01T00:00:00"/>
  </state>
</timelineCacheDefinition>
</file>

<file path=xl/timelineCaches/timelineCache4.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2" xr10:uid="{604E7DF5-D4A1-4BED-AC0C-4A9B862BEF10}" sourceName="[Calendar].[Date]">
  <pivotTables>
    <pivotTable tabId="8" name="pt_CashFlows"/>
  </pivotTables>
  <state minimalRefreshVersion="6" lastRefreshVersion="6" pivotCacheId="526387258" filterType="unknown">
    <bounds startDate="2021-01-01T00:00:00" endDate="2022-01-01T00:00:00"/>
  </state>
</timelineCacheDefinition>
</file>

<file path=xl/timelineCaches/timelineCache5.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3" xr10:uid="{1485AB98-CC46-457D-8472-6300922D6CDA}" sourceName="[Calendar].[Date]">
  <pivotTables>
    <pivotTable tabId="10" name="pt_Trial_Balance"/>
  </pivotTables>
  <state minimalRefreshVersion="6" lastRefreshVersion="6" pivotCacheId="1243492852" filterType="dateBetween">
    <selection startDate="2020-01-01T00:00:00" endDate="2020-12-31T00:00:00"/>
    <bounds startDate="2021-01-01T00:00:00" endDate="2022-01-01T00:00:00"/>
  </state>
</timelineCacheDefinition>
</file>

<file path=xl/timelineCaches/timelineCache6.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4" xr10:uid="{51F87E3B-FABF-4F58-A2BF-A51AAA4361FA}" sourceName="[Calendar].[Date]">
  <pivotTables>
    <pivotTable tabId="9" name="pt_Expected_Actuals"/>
  </pivotTables>
  <state minimalRefreshVersion="6" lastRefreshVersion="6" pivotCacheId="1200311084" filterType="dateBetween">
    <selection startDate="2020-05-01T00:00:00" endDate="2020-05-31T00:00:00"/>
    <bounds startDate="2021-01-01T00:00:00" endDate="2022-01-01T00:00:00"/>
  </state>
</timelineCacheDefinition>
</file>

<file path=xl/timelineCaches/timelineCache7.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5" xr10:uid="{4B6D9BB8-97A5-4B95-8FF4-9F55DCBC9A9D}" sourceName="[Calendar].[Date]">
  <pivotTables>
    <pivotTable tabId="11" name="pt_General_Ledger"/>
  </pivotTables>
  <state minimalRefreshVersion="6" lastRefreshVersion="6" pivotCacheId="1321301157" filterType="unknown">
    <bounds startDate="2021-01-01T00:00:00" endDate="2022-01-01T00:00:00"/>
  </state>
</timelineCacheDefinition>
</file>

<file path=xl/timelineCaches/timelineCache8.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6" xr10:uid="{EEEAB08F-EFC3-402B-BB2A-16CAC21DF45E}" sourceName="[Calendar].[Date]">
  <pivotTables>
    <pivotTable tabId="12" name="pt_Helpers_Date"/>
  </pivotTables>
  <state minimalRefreshVersion="6" lastRefreshVersion="6" pivotCacheId="1176907574" filterType="unknown">
    <bounds startDate="2021-01-01T00:00:00" endDate="2022-01-01T00:00:00"/>
  </state>
</timelineCacheDefinition>
</file>

<file path=xl/timelineCaches/timelineCache9.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7" xr10:uid="{B2E92FBE-8FEA-4EED-B386-1B4B5804033F}" sourceName="[Calendar].[Date]">
  <pivotTables>
    <pivotTable tabId="13" name="pt_Helpers_Text"/>
  </pivotTables>
  <state minimalRefreshVersion="6" lastRefreshVersion="6" pivotCacheId="600807203" filterType="unknown">
    <bounds startDate="2021-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0827CDF2-8F2B-402D-8263-DE118B85DFE0}" cache="Timeline_Date" caption="Date" level="0" selectionLevel="0" scrollPosition="2021-01-0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68942FEC-34F0-45C2-8935-390BB505CDB5}" cache="Timeline_Date1" caption="Date" level="0" selectionLevel="0" scrollPosition="2021-01-01T00:00:00"/>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2" xr10:uid="{F2F702BB-246F-44B1-9DD5-C7CAF87B273D}" cache="Timeline_Date11" caption="Date" level="0" selectionLevel="0" scrollPosition="2021-01-01T00:00:00"/>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3" xr10:uid="{5D23FFF7-D9CE-4C28-9D2A-9EBE915152E7}" cache="Timeline_Date2" caption="Date" level="0" selectionLevel="0" scrollPosition="2021-01-01T00:00:00"/>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5" xr10:uid="{EC07EF18-2449-4CE9-B862-3EF152E659FB}" cache="Timeline_Date4" caption="Displaying Actuals to end of:" level="2" selectionLevel="2" scrollPosition="2021-01-01T00:00:00"/>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4" xr10:uid="{12065ECF-D686-407F-9751-A7267328BCCE}" cache="Timeline_Date3" caption="Date" level="0" selectionLevel="0" scrollPosition="2021-01-01T00:00:00"/>
</timelines>
</file>

<file path=xl/timelines/timeline7.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6" xr10:uid="{925D3D99-6043-4816-AF89-1CA7CDE428F4}" cache="Timeline_Date5" caption="Date" level="0" selectionLevel="2" scrollPosition="2021-01-01T00:00:00"/>
</timelines>
</file>

<file path=xl/timelines/timeline8.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7" xr10:uid="{77CAF8D9-9256-41A2-AE9F-1937F70BAEDE}" cache="Timeline_Date6" caption="Date" level="2" selectionLevel="2" scrollPosition="2019-08-04T00:00:00"/>
</timelines>
</file>

<file path=xl/timelines/timeline9.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8" xr10:uid="{84167292-2776-4C74-8B7A-E86321E6F720}" cache="Timeline_Date7" caption="Date" level="2" selectionLevel="2" scrollPosition="2021-06-07T00:00:00"/>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6.xml"/><Relationship Id="rId4" Type="http://schemas.microsoft.com/office/2011/relationships/timeline" Target="../timelines/timeline6.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ivotTable" Target="../pivotTables/pivotTable7.xml"/><Relationship Id="rId4" Type="http://schemas.microsoft.com/office/2011/relationships/timeline" Target="../timelines/timeline7.xml"/></Relationships>
</file>

<file path=xl/worksheets/_rels/sheet12.xml.rels><?xml version="1.0" encoding="UTF-8" standalone="yes"?>
<Relationships xmlns="http://schemas.openxmlformats.org/package/2006/relationships"><Relationship Id="rId3" Type="http://schemas.microsoft.com/office/2011/relationships/timeline" Target="../timelines/timeline8.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9.xml"/><Relationship Id="rId4" Type="http://schemas.microsoft.com/office/2011/relationships/timeline" Target="../timelines/timeline9.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11/relationships/timeline" Target="../timelines/timelin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11/relationships/timeline" Target="../timelines/timelin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11/relationships/timeline" Target="../timelines/timelin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5.xml"/><Relationship Id="rId4" Type="http://schemas.microsoft.com/office/2011/relationships/timeline" Target="../timelines/timelin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6183-8A4F-4079-B420-2EEDA29BC738}">
  <dimension ref="B2:D47"/>
  <sheetViews>
    <sheetView showGridLines="0" workbookViewId="0"/>
  </sheetViews>
  <sheetFormatPr defaultRowHeight="15" x14ac:dyDescent="0.25"/>
  <cols>
    <col min="1" max="4" width="2.7109375" customWidth="1"/>
  </cols>
  <sheetData>
    <row r="2" spans="2:3" ht="21" x14ac:dyDescent="0.35">
      <c r="B2" s="20" t="s">
        <v>97</v>
      </c>
    </row>
    <row r="4" spans="2:3" x14ac:dyDescent="0.25">
      <c r="B4" t="s">
        <v>116</v>
      </c>
    </row>
    <row r="5" spans="2:3" x14ac:dyDescent="0.25">
      <c r="C5" t="s">
        <v>99</v>
      </c>
    </row>
    <row r="6" spans="2:3" x14ac:dyDescent="0.25">
      <c r="C6" t="s">
        <v>98</v>
      </c>
    </row>
    <row r="7" spans="2:3" x14ac:dyDescent="0.25">
      <c r="C7" t="s">
        <v>117</v>
      </c>
    </row>
    <row r="9" spans="2:3" x14ac:dyDescent="0.25">
      <c r="B9" t="s">
        <v>100</v>
      </c>
    </row>
    <row r="10" spans="2:3" x14ac:dyDescent="0.25">
      <c r="B10" t="s">
        <v>101</v>
      </c>
    </row>
    <row r="12" spans="2:3" x14ac:dyDescent="0.25">
      <c r="B12" t="s">
        <v>102</v>
      </c>
    </row>
    <row r="13" spans="2:3" x14ac:dyDescent="0.25">
      <c r="B13" t="s">
        <v>103</v>
      </c>
    </row>
    <row r="14" spans="2:3" x14ac:dyDescent="0.25">
      <c r="B14" t="s">
        <v>104</v>
      </c>
    </row>
    <row r="16" spans="2:3" x14ac:dyDescent="0.25">
      <c r="B16" t="s">
        <v>105</v>
      </c>
    </row>
    <row r="17" spans="3:4" x14ac:dyDescent="0.25">
      <c r="C17" s="21" t="s">
        <v>106</v>
      </c>
    </row>
    <row r="18" spans="3:4" x14ac:dyDescent="0.25">
      <c r="D18" t="s">
        <v>107</v>
      </c>
    </row>
    <row r="19" spans="3:4" x14ac:dyDescent="0.25">
      <c r="D19" t="s">
        <v>108</v>
      </c>
    </row>
    <row r="30" spans="3:4" x14ac:dyDescent="0.25">
      <c r="C30" s="21" t="s">
        <v>109</v>
      </c>
    </row>
    <row r="31" spans="3:4" x14ac:dyDescent="0.25">
      <c r="D31" t="s">
        <v>110</v>
      </c>
    </row>
    <row r="32" spans="3:4" x14ac:dyDescent="0.25">
      <c r="D32" t="s">
        <v>111</v>
      </c>
    </row>
    <row r="33" spans="4:4" x14ac:dyDescent="0.25">
      <c r="D33" t="s">
        <v>112</v>
      </c>
    </row>
    <row r="34" spans="4:4" x14ac:dyDescent="0.25">
      <c r="D34" t="s">
        <v>113</v>
      </c>
    </row>
    <row r="46" spans="4:4" x14ac:dyDescent="0.25">
      <c r="D46" t="s">
        <v>114</v>
      </c>
    </row>
    <row r="47" spans="4:4" x14ac:dyDescent="0.25">
      <c r="D47" t="s">
        <v>115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AC6A3-AEC9-4412-863A-FEEA48E59A58}">
  <sheetPr>
    <pageSetUpPr fitToPage="1"/>
  </sheetPr>
  <dimension ref="B1:D17"/>
  <sheetViews>
    <sheetView showGridLines="0" workbookViewId="0"/>
  </sheetViews>
  <sheetFormatPr defaultRowHeight="15" x14ac:dyDescent="0.25"/>
  <cols>
    <col min="1" max="1" width="2.7109375" customWidth="1"/>
    <col min="2" max="2" width="40.7109375" customWidth="1"/>
    <col min="3" max="4" width="12.7109375" customWidth="1"/>
  </cols>
  <sheetData>
    <row r="1" spans="2:4" s="31" customFormat="1" ht="18.75" x14ac:dyDescent="0.3">
      <c r="B1" s="32" t="str">
        <f>Setup!C4</f>
        <v>Custom Table Producers Ltd.</v>
      </c>
      <c r="C1" s="32"/>
      <c r="D1" s="32"/>
    </row>
    <row r="2" spans="2:4" s="31" customFormat="1" ht="18.75" x14ac:dyDescent="0.3">
      <c r="B2" s="32" t="s">
        <v>123</v>
      </c>
      <c r="C2" s="32"/>
      <c r="D2" s="32"/>
    </row>
    <row r="11" spans="2:4" x14ac:dyDescent="0.25">
      <c r="B11" s="33" t="s">
        <v>200</v>
      </c>
      <c r="C11" s="10" t="s">
        <v>201</v>
      </c>
      <c r="D11" s="10" t="s">
        <v>202</v>
      </c>
    </row>
    <row r="12" spans="2:4" x14ac:dyDescent="0.25">
      <c r="B12" t="s">
        <v>159</v>
      </c>
      <c r="C12" s="34">
        <v>594.96</v>
      </c>
      <c r="D12" s="34"/>
    </row>
    <row r="13" spans="2:4" x14ac:dyDescent="0.25">
      <c r="B13" t="s">
        <v>205</v>
      </c>
      <c r="C13" s="34">
        <v>0</v>
      </c>
      <c r="D13" s="34"/>
    </row>
    <row r="14" spans="2:4" x14ac:dyDescent="0.25">
      <c r="B14" t="s">
        <v>199</v>
      </c>
      <c r="C14" s="34"/>
      <c r="D14" s="34">
        <v>0</v>
      </c>
    </row>
    <row r="15" spans="2:4" x14ac:dyDescent="0.25">
      <c r="B15" t="s">
        <v>160</v>
      </c>
      <c r="C15" s="34"/>
      <c r="D15" s="34">
        <v>2084.29</v>
      </c>
    </row>
    <row r="16" spans="2:4" x14ac:dyDescent="0.25">
      <c r="B16" t="s">
        <v>161</v>
      </c>
      <c r="C16" s="34">
        <v>1489.33</v>
      </c>
      <c r="D16" s="34"/>
    </row>
    <row r="17" spans="2:4" x14ac:dyDescent="0.25">
      <c r="B17" t="s">
        <v>166</v>
      </c>
      <c r="C17" s="34">
        <v>2084.29</v>
      </c>
      <c r="D17" s="34">
        <v>2084.29</v>
      </c>
    </row>
  </sheetData>
  <pageMargins left="0.70866141732283472" right="0.70866141732283472" top="0.74803149606299213" bottom="0.74803149606299213" header="0.31496062992125984" footer="0.31496062992125984"/>
  <pageSetup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1B63-0536-4C67-A7A9-2D8AEDA173FF}">
  <dimension ref="B1:H28"/>
  <sheetViews>
    <sheetView workbookViewId="0"/>
  </sheetViews>
  <sheetFormatPr defaultRowHeight="15" x14ac:dyDescent="0.25"/>
  <cols>
    <col min="1" max="1"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124</v>
      </c>
      <c r="C2" s="32"/>
      <c r="D2" s="32"/>
      <c r="E2" s="32"/>
      <c r="F2" s="32"/>
      <c r="G2" s="32"/>
      <c r="H2" s="32"/>
    </row>
    <row r="11" spans="2:8" x14ac:dyDescent="0.25">
      <c r="B11" s="22"/>
      <c r="C11" s="23"/>
      <c r="D11" s="24"/>
    </row>
    <row r="12" spans="2:8" x14ac:dyDescent="0.25">
      <c r="B12" s="25"/>
      <c r="C12" s="26"/>
      <c r="D12" s="27"/>
    </row>
    <row r="13" spans="2:8" x14ac:dyDescent="0.25">
      <c r="B13" s="25"/>
      <c r="C13" s="26"/>
      <c r="D13" s="27"/>
    </row>
    <row r="14" spans="2:8" x14ac:dyDescent="0.25">
      <c r="B14" s="25"/>
      <c r="C14" s="26"/>
      <c r="D14" s="27"/>
    </row>
    <row r="15" spans="2:8" x14ac:dyDescent="0.25">
      <c r="B15" s="25"/>
      <c r="C15" s="26"/>
      <c r="D15" s="27"/>
    </row>
    <row r="16" spans="2:8" x14ac:dyDescent="0.25">
      <c r="B16" s="25"/>
      <c r="C16" s="26"/>
      <c r="D16" s="27"/>
    </row>
    <row r="17" spans="2:4" x14ac:dyDescent="0.25">
      <c r="B17" s="25"/>
      <c r="C17" s="26"/>
      <c r="D17" s="27"/>
    </row>
    <row r="18" spans="2:4" x14ac:dyDescent="0.25">
      <c r="B18" s="25"/>
      <c r="C18" s="26"/>
      <c r="D18" s="27"/>
    </row>
    <row r="19" spans="2:4" x14ac:dyDescent="0.25">
      <c r="B19" s="25"/>
      <c r="C19" s="26"/>
      <c r="D19" s="27"/>
    </row>
    <row r="20" spans="2:4" x14ac:dyDescent="0.25">
      <c r="B20" s="25"/>
      <c r="C20" s="26"/>
      <c r="D20" s="27"/>
    </row>
    <row r="21" spans="2:4" x14ac:dyDescent="0.25">
      <c r="B21" s="25"/>
      <c r="C21" s="26"/>
      <c r="D21" s="27"/>
    </row>
    <row r="22" spans="2:4" x14ac:dyDescent="0.25">
      <c r="B22" s="25"/>
      <c r="C22" s="26"/>
      <c r="D22" s="27"/>
    </row>
    <row r="23" spans="2:4" x14ac:dyDescent="0.25">
      <c r="B23" s="25"/>
      <c r="C23" s="26"/>
      <c r="D23" s="27"/>
    </row>
    <row r="24" spans="2:4" x14ac:dyDescent="0.25">
      <c r="B24" s="25"/>
      <c r="C24" s="26"/>
      <c r="D24" s="27"/>
    </row>
    <row r="25" spans="2:4" x14ac:dyDescent="0.25">
      <c r="B25" s="25"/>
      <c r="C25" s="26"/>
      <c r="D25" s="27"/>
    </row>
    <row r="26" spans="2:4" x14ac:dyDescent="0.25">
      <c r="B26" s="25"/>
      <c r="C26" s="26"/>
      <c r="D26" s="27"/>
    </row>
    <row r="27" spans="2:4" x14ac:dyDescent="0.25">
      <c r="B27" s="25"/>
      <c r="C27" s="26"/>
      <c r="D27" s="27"/>
    </row>
    <row r="28" spans="2:4" x14ac:dyDescent="0.25">
      <c r="B28" s="28"/>
      <c r="C28" s="29"/>
      <c r="D28" s="30"/>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1F40-1CE7-462C-99C3-AED4811D01B7}">
  <dimension ref="B1:J25"/>
  <sheetViews>
    <sheetView workbookViewId="0">
      <selection activeCell="J16" sqref="J16"/>
    </sheetView>
  </sheetViews>
  <sheetFormatPr defaultRowHeight="15" x14ac:dyDescent="0.25"/>
  <cols>
    <col min="1" max="1" width="2.7109375" customWidth="1"/>
    <col min="2" max="2" width="13.140625" bestFit="1" customWidth="1"/>
    <col min="3" max="3" width="10.140625" bestFit="1" customWidth="1"/>
    <col min="4" max="4" width="15" bestFit="1" customWidth="1"/>
    <col min="5" max="5" width="14.7109375" bestFit="1" customWidth="1"/>
    <col min="6" max="6" width="17.5703125" bestFit="1" customWidth="1"/>
    <col min="7" max="7" width="17.85546875" bestFit="1" customWidth="1"/>
    <col min="8" max="8" width="16.5703125" bestFit="1" customWidth="1"/>
    <col min="9" max="9" width="22.28515625" bestFit="1" customWidth="1"/>
    <col min="10" max="10" width="20.140625" bestFit="1" customWidth="1"/>
  </cols>
  <sheetData>
    <row r="1" spans="2:10" s="31" customFormat="1" ht="18.75" x14ac:dyDescent="0.3">
      <c r="B1" s="32" t="str">
        <f>Setup!C4</f>
        <v>Custom Table Producers Ltd.</v>
      </c>
      <c r="C1" s="32"/>
      <c r="D1" s="32"/>
      <c r="E1" s="32"/>
      <c r="F1" s="32"/>
      <c r="G1" s="32"/>
      <c r="H1" s="32"/>
    </row>
    <row r="2" spans="2:10" s="31" customFormat="1" ht="18.75" x14ac:dyDescent="0.3">
      <c r="B2" s="32" t="s">
        <v>141</v>
      </c>
      <c r="C2" s="32"/>
      <c r="D2" s="32"/>
      <c r="E2" s="32"/>
      <c r="F2" s="32"/>
      <c r="G2" s="32"/>
      <c r="H2" s="32"/>
    </row>
    <row r="11" spans="2:10" x14ac:dyDescent="0.25">
      <c r="B11" s="33" t="s">
        <v>138</v>
      </c>
      <c r="C11" s="33" t="s">
        <v>139</v>
      </c>
      <c r="D11" s="33" t="s">
        <v>140</v>
      </c>
      <c r="E11" t="s">
        <v>169</v>
      </c>
      <c r="F11" t="s">
        <v>170</v>
      </c>
      <c r="G11" t="s">
        <v>171</v>
      </c>
      <c r="H11" t="s">
        <v>172</v>
      </c>
      <c r="I11" t="s">
        <v>173</v>
      </c>
      <c r="J11" t="s">
        <v>174</v>
      </c>
    </row>
    <row r="12" spans="2:10" x14ac:dyDescent="0.25">
      <c r="B12">
        <v>2021</v>
      </c>
      <c r="C12">
        <v>1</v>
      </c>
      <c r="D12" t="s">
        <v>126</v>
      </c>
      <c r="E12" s="35">
        <v>44197</v>
      </c>
      <c r="F12" s="35">
        <v>44227</v>
      </c>
      <c r="G12" s="35">
        <v>44227</v>
      </c>
      <c r="H12" s="35">
        <v>44197</v>
      </c>
      <c r="I12" s="35"/>
      <c r="J12" s="35"/>
    </row>
    <row r="13" spans="2:10" x14ac:dyDescent="0.25">
      <c r="D13" t="s">
        <v>127</v>
      </c>
      <c r="E13" s="35">
        <v>44197</v>
      </c>
      <c r="F13" s="35">
        <v>44255</v>
      </c>
      <c r="G13" s="35">
        <v>44255</v>
      </c>
      <c r="H13" s="35">
        <v>44197</v>
      </c>
      <c r="I13" s="35">
        <v>44227</v>
      </c>
      <c r="J13" s="35"/>
    </row>
    <row r="14" spans="2:10" x14ac:dyDescent="0.25">
      <c r="D14" t="s">
        <v>128</v>
      </c>
      <c r="E14" s="35">
        <v>44197</v>
      </c>
      <c r="F14" s="35">
        <v>44286</v>
      </c>
      <c r="G14" s="35">
        <v>44286</v>
      </c>
      <c r="H14" s="35">
        <v>44197</v>
      </c>
      <c r="I14" s="35">
        <v>44255</v>
      </c>
      <c r="J14" s="35"/>
    </row>
    <row r="15" spans="2:10" x14ac:dyDescent="0.25">
      <c r="C15">
        <v>2</v>
      </c>
      <c r="D15" t="s">
        <v>129</v>
      </c>
      <c r="E15" s="35">
        <v>44197</v>
      </c>
      <c r="F15" s="35">
        <v>44316</v>
      </c>
      <c r="G15" s="35">
        <v>44316</v>
      </c>
      <c r="H15" s="35">
        <v>44197</v>
      </c>
      <c r="I15" s="35">
        <v>44286</v>
      </c>
      <c r="J15" s="35"/>
    </row>
    <row r="16" spans="2:10" x14ac:dyDescent="0.25">
      <c r="D16" t="s">
        <v>130</v>
      </c>
      <c r="E16" s="35">
        <v>44197</v>
      </c>
      <c r="F16" s="35">
        <v>44347</v>
      </c>
      <c r="G16" s="35">
        <v>44347</v>
      </c>
      <c r="H16" s="35">
        <v>44197</v>
      </c>
      <c r="I16" s="35">
        <v>44316</v>
      </c>
      <c r="J16" s="35"/>
    </row>
    <row r="17" spans="2:10" x14ac:dyDescent="0.25">
      <c r="D17" t="s">
        <v>131</v>
      </c>
      <c r="E17" s="35">
        <v>44197</v>
      </c>
      <c r="F17" s="35">
        <v>44377</v>
      </c>
      <c r="G17" s="35">
        <v>44377</v>
      </c>
      <c r="H17" s="35">
        <v>44197</v>
      </c>
      <c r="I17" s="35">
        <v>44347</v>
      </c>
      <c r="J17" s="35"/>
    </row>
    <row r="18" spans="2:10" x14ac:dyDescent="0.25">
      <c r="C18">
        <v>3</v>
      </c>
      <c r="D18" t="s">
        <v>132</v>
      </c>
      <c r="E18" s="35">
        <v>44197</v>
      </c>
      <c r="F18" s="35">
        <v>44408</v>
      </c>
      <c r="G18" s="35">
        <v>44408</v>
      </c>
      <c r="H18" s="35">
        <v>44197</v>
      </c>
      <c r="I18" s="35">
        <v>44377</v>
      </c>
      <c r="J18" s="35"/>
    </row>
    <row r="19" spans="2:10" x14ac:dyDescent="0.25">
      <c r="D19" t="s">
        <v>133</v>
      </c>
      <c r="E19" s="35">
        <v>44197</v>
      </c>
      <c r="F19" s="35">
        <v>44439</v>
      </c>
      <c r="G19" s="35">
        <v>44439</v>
      </c>
      <c r="H19" s="35">
        <v>44197</v>
      </c>
      <c r="I19" s="35">
        <v>44408</v>
      </c>
      <c r="J19" s="35"/>
    </row>
    <row r="20" spans="2:10" x14ac:dyDescent="0.25">
      <c r="D20" t="s">
        <v>134</v>
      </c>
      <c r="E20" s="35">
        <v>44197</v>
      </c>
      <c r="F20" s="35">
        <v>44469</v>
      </c>
      <c r="G20" s="35">
        <v>44469</v>
      </c>
      <c r="H20" s="35">
        <v>44197</v>
      </c>
      <c r="I20" s="35">
        <v>44439</v>
      </c>
      <c r="J20" s="35"/>
    </row>
    <row r="21" spans="2:10" x14ac:dyDescent="0.25">
      <c r="C21">
        <v>4</v>
      </c>
      <c r="D21" t="s">
        <v>135</v>
      </c>
      <c r="E21" s="35">
        <v>44197</v>
      </c>
      <c r="F21" s="35">
        <v>44500</v>
      </c>
      <c r="G21" s="35">
        <v>44500</v>
      </c>
      <c r="H21" s="35">
        <v>44197</v>
      </c>
      <c r="I21" s="35">
        <v>44469</v>
      </c>
      <c r="J21" s="35"/>
    </row>
    <row r="22" spans="2:10" x14ac:dyDescent="0.25">
      <c r="D22" t="s">
        <v>136</v>
      </c>
      <c r="E22" s="35">
        <v>44197</v>
      </c>
      <c r="F22" s="35">
        <v>44530</v>
      </c>
      <c r="G22" s="35">
        <v>44530</v>
      </c>
      <c r="H22" s="35">
        <v>44197</v>
      </c>
      <c r="I22" s="35">
        <v>44500</v>
      </c>
      <c r="J22" s="35"/>
    </row>
    <row r="23" spans="2:10" x14ac:dyDescent="0.25">
      <c r="D23" t="s">
        <v>137</v>
      </c>
      <c r="E23" s="35">
        <v>44197</v>
      </c>
      <c r="F23" s="35">
        <v>44561</v>
      </c>
      <c r="G23" s="35">
        <v>44561</v>
      </c>
      <c r="H23" s="35">
        <v>44197</v>
      </c>
      <c r="I23" s="35">
        <v>44530</v>
      </c>
      <c r="J23" s="35"/>
    </row>
    <row r="24" spans="2:10" x14ac:dyDescent="0.25">
      <c r="B24" t="s">
        <v>204</v>
      </c>
      <c r="C24" t="s">
        <v>204</v>
      </c>
      <c r="D24" t="s">
        <v>204</v>
      </c>
      <c r="E24" s="35">
        <v>44197</v>
      </c>
      <c r="F24" s="35"/>
      <c r="G24" s="35"/>
      <c r="H24" s="35"/>
      <c r="I24" s="35"/>
      <c r="J24" s="35"/>
    </row>
    <row r="25" spans="2:10" x14ac:dyDescent="0.25">
      <c r="B25" t="s">
        <v>125</v>
      </c>
      <c r="E25" s="35">
        <v>44197</v>
      </c>
      <c r="F25" s="35">
        <v>44561</v>
      </c>
      <c r="G25" s="35">
        <v>44561</v>
      </c>
      <c r="H25" s="35">
        <v>44197</v>
      </c>
      <c r="I25" s="35"/>
      <c r="J25" s="35"/>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8616-E6F2-489C-911D-BA1620B840A6}">
  <dimension ref="B1:J54"/>
  <sheetViews>
    <sheetView topLeftCell="A3" workbookViewId="0">
      <selection activeCell="J15" sqref="J15"/>
    </sheetView>
  </sheetViews>
  <sheetFormatPr defaultRowHeight="15" x14ac:dyDescent="0.25"/>
  <cols>
    <col min="1" max="1" width="2.7109375" customWidth="1"/>
    <col min="2" max="2" width="12.5703125" bestFit="1" customWidth="1"/>
    <col min="3" max="3" width="22.85546875" bestFit="1" customWidth="1"/>
    <col min="4" max="4" width="23.85546875" bestFit="1" customWidth="1"/>
    <col min="5" max="5" width="22.42578125" bestFit="1" customWidth="1"/>
    <col min="6" max="6" width="15.5703125" bestFit="1" customWidth="1"/>
    <col min="7" max="7" width="16.5703125" bestFit="1" customWidth="1"/>
    <col min="8" max="8" width="17.85546875" bestFit="1" customWidth="1"/>
    <col min="9" max="9" width="18.85546875" bestFit="1" customWidth="1"/>
    <col min="10" max="10" width="22.42578125" bestFit="1" customWidth="1"/>
  </cols>
  <sheetData>
    <row r="1" spans="2:10" s="31" customFormat="1" ht="18.75" x14ac:dyDescent="0.3">
      <c r="B1" s="32" t="str">
        <f>Setup!C4</f>
        <v>Custom Table Producers Ltd.</v>
      </c>
      <c r="C1" s="32"/>
      <c r="D1" s="32"/>
      <c r="E1" s="32"/>
      <c r="F1" s="32"/>
      <c r="G1" s="32"/>
      <c r="H1" s="32"/>
    </row>
    <row r="2" spans="2:10" s="31" customFormat="1" ht="18.75" x14ac:dyDescent="0.3">
      <c r="B2" s="32" t="s">
        <v>142</v>
      </c>
      <c r="C2" s="32"/>
      <c r="D2" s="32"/>
      <c r="E2" s="32"/>
      <c r="F2" s="32"/>
      <c r="G2" s="32"/>
      <c r="H2" s="32"/>
    </row>
    <row r="11" spans="2:10" x14ac:dyDescent="0.25">
      <c r="B11" s="33" t="s">
        <v>12</v>
      </c>
      <c r="C11" s="33" t="s">
        <v>7</v>
      </c>
      <c r="D11" s="33" t="s">
        <v>8</v>
      </c>
      <c r="E11" s="33" t="s">
        <v>6</v>
      </c>
      <c r="F11" t="s">
        <v>158</v>
      </c>
      <c r="G11" t="s">
        <v>175</v>
      </c>
      <c r="H11" t="s">
        <v>179</v>
      </c>
      <c r="I11" t="s">
        <v>180</v>
      </c>
      <c r="J11" t="s">
        <v>181</v>
      </c>
    </row>
    <row r="12" spans="2:10" x14ac:dyDescent="0.25">
      <c r="B12" t="s">
        <v>143</v>
      </c>
      <c r="C12" t="s">
        <v>15</v>
      </c>
      <c r="D12" t="s">
        <v>16</v>
      </c>
      <c r="E12" t="s">
        <v>14</v>
      </c>
      <c r="F12" s="34">
        <v>594.96</v>
      </c>
      <c r="G12" s="39" t="s">
        <v>143</v>
      </c>
      <c r="H12" s="39" t="s">
        <v>15</v>
      </c>
      <c r="I12" s="39" t="s">
        <v>16</v>
      </c>
      <c r="J12" s="39" t="s">
        <v>14</v>
      </c>
    </row>
    <row r="13" spans="2:10" x14ac:dyDescent="0.25">
      <c r="E13" t="s">
        <v>203</v>
      </c>
      <c r="F13" s="34">
        <v>0</v>
      </c>
      <c r="G13" s="39" t="s">
        <v>143</v>
      </c>
      <c r="H13" s="39" t="s">
        <v>15</v>
      </c>
      <c r="I13" s="39" t="s">
        <v>16</v>
      </c>
      <c r="J13" s="39" t="s">
        <v>203</v>
      </c>
    </row>
    <row r="14" spans="2:10" x14ac:dyDescent="0.25">
      <c r="E14" t="s">
        <v>19</v>
      </c>
      <c r="F14" s="34"/>
      <c r="G14" s="39" t="s">
        <v>143</v>
      </c>
      <c r="H14" s="39" t="s">
        <v>15</v>
      </c>
      <c r="I14" s="39" t="s">
        <v>16</v>
      </c>
      <c r="J14" s="39" t="s">
        <v>19</v>
      </c>
    </row>
    <row r="15" spans="2:10" x14ac:dyDescent="0.25">
      <c r="D15" t="s">
        <v>145</v>
      </c>
      <c r="F15" s="34">
        <v>594.96</v>
      </c>
      <c r="G15" s="39" t="s">
        <v>143</v>
      </c>
      <c r="H15" s="39" t="s">
        <v>15</v>
      </c>
      <c r="I15" s="39" t="s">
        <v>16</v>
      </c>
      <c r="J15" s="39" t="s">
        <v>178</v>
      </c>
    </row>
    <row r="16" spans="2:10" x14ac:dyDescent="0.25">
      <c r="D16" t="s">
        <v>22</v>
      </c>
      <c r="E16" t="s">
        <v>21</v>
      </c>
      <c r="F16" s="34"/>
      <c r="G16" s="39" t="s">
        <v>143</v>
      </c>
      <c r="H16" s="39" t="s">
        <v>15</v>
      </c>
      <c r="I16" s="39" t="s">
        <v>22</v>
      </c>
      <c r="J16" s="39" t="s">
        <v>21</v>
      </c>
    </row>
    <row r="17" spans="3:10" x14ac:dyDescent="0.25">
      <c r="E17" t="s">
        <v>24</v>
      </c>
      <c r="F17" s="34"/>
      <c r="G17" s="39" t="s">
        <v>143</v>
      </c>
      <c r="H17" s="39" t="s">
        <v>15</v>
      </c>
      <c r="I17" s="39" t="s">
        <v>22</v>
      </c>
      <c r="J17" s="39" t="s">
        <v>24</v>
      </c>
    </row>
    <row r="18" spans="3:10" x14ac:dyDescent="0.25">
      <c r="E18" t="s">
        <v>26</v>
      </c>
      <c r="F18" s="34"/>
      <c r="G18" s="39" t="s">
        <v>143</v>
      </c>
      <c r="H18" s="39" t="s">
        <v>15</v>
      </c>
      <c r="I18" s="39" t="s">
        <v>22</v>
      </c>
      <c r="J18" s="39" t="s">
        <v>26</v>
      </c>
    </row>
    <row r="19" spans="3:10" x14ac:dyDescent="0.25">
      <c r="E19" t="s">
        <v>27</v>
      </c>
      <c r="F19" s="34"/>
      <c r="G19" s="39" t="s">
        <v>143</v>
      </c>
      <c r="H19" s="39" t="s">
        <v>15</v>
      </c>
      <c r="I19" s="39" t="s">
        <v>22</v>
      </c>
      <c r="J19" s="39" t="s">
        <v>27</v>
      </c>
    </row>
    <row r="20" spans="3:10" x14ac:dyDescent="0.25">
      <c r="D20" t="s">
        <v>146</v>
      </c>
      <c r="F20" s="34"/>
      <c r="G20" s="39" t="s">
        <v>143</v>
      </c>
      <c r="H20" s="39" t="s">
        <v>15</v>
      </c>
      <c r="I20" s="39" t="s">
        <v>22</v>
      </c>
      <c r="J20" s="39" t="s">
        <v>178</v>
      </c>
    </row>
    <row r="21" spans="3:10" x14ac:dyDescent="0.25">
      <c r="D21" t="s">
        <v>29</v>
      </c>
      <c r="E21" t="s">
        <v>28</v>
      </c>
      <c r="F21" s="34"/>
      <c r="G21" s="39" t="s">
        <v>143</v>
      </c>
      <c r="H21" s="39" t="s">
        <v>15</v>
      </c>
      <c r="I21" s="39" t="s">
        <v>29</v>
      </c>
      <c r="J21" s="39" t="s">
        <v>28</v>
      </c>
    </row>
    <row r="22" spans="3:10" x14ac:dyDescent="0.25">
      <c r="E22" t="s">
        <v>30</v>
      </c>
      <c r="F22" s="34"/>
      <c r="G22" s="39" t="s">
        <v>143</v>
      </c>
      <c r="H22" s="39" t="s">
        <v>15</v>
      </c>
      <c r="I22" s="39" t="s">
        <v>29</v>
      </c>
      <c r="J22" s="39" t="s">
        <v>30</v>
      </c>
    </row>
    <row r="23" spans="3:10" x14ac:dyDescent="0.25">
      <c r="D23" t="s">
        <v>176</v>
      </c>
      <c r="F23" s="34"/>
      <c r="G23" s="39" t="s">
        <v>143</v>
      </c>
      <c r="H23" s="39" t="s">
        <v>15</v>
      </c>
      <c r="I23" s="39" t="s">
        <v>29</v>
      </c>
      <c r="J23" s="39" t="s">
        <v>178</v>
      </c>
    </row>
    <row r="24" spans="3:10" x14ac:dyDescent="0.25">
      <c r="C24" t="s">
        <v>147</v>
      </c>
      <c r="F24" s="34">
        <v>594.96</v>
      </c>
      <c r="G24" s="39" t="s">
        <v>143</v>
      </c>
      <c r="H24" s="39" t="s">
        <v>15</v>
      </c>
      <c r="I24" s="39" t="s">
        <v>178</v>
      </c>
      <c r="J24" s="39" t="s">
        <v>178</v>
      </c>
    </row>
    <row r="25" spans="3:10" x14ac:dyDescent="0.25">
      <c r="C25" t="s">
        <v>32</v>
      </c>
      <c r="D25" t="s">
        <v>33</v>
      </c>
      <c r="E25" t="s">
        <v>31</v>
      </c>
      <c r="F25" s="34"/>
      <c r="G25" s="39" t="s">
        <v>143</v>
      </c>
      <c r="H25" s="39" t="s">
        <v>32</v>
      </c>
      <c r="I25" s="39" t="s">
        <v>33</v>
      </c>
      <c r="J25" s="39" t="s">
        <v>31</v>
      </c>
    </row>
    <row r="26" spans="3:10" x14ac:dyDescent="0.25">
      <c r="D26" t="s">
        <v>148</v>
      </c>
      <c r="F26" s="34"/>
      <c r="G26" s="39" t="s">
        <v>143</v>
      </c>
      <c r="H26" s="39" t="s">
        <v>32</v>
      </c>
      <c r="I26" s="39" t="s">
        <v>33</v>
      </c>
      <c r="J26" s="39" t="s">
        <v>31</v>
      </c>
    </row>
    <row r="27" spans="3:10" x14ac:dyDescent="0.25">
      <c r="D27" t="s">
        <v>36</v>
      </c>
      <c r="E27" t="s">
        <v>35</v>
      </c>
      <c r="F27" s="34"/>
      <c r="G27" s="39" t="s">
        <v>143</v>
      </c>
      <c r="H27" s="39" t="s">
        <v>32</v>
      </c>
      <c r="I27" s="39" t="s">
        <v>36</v>
      </c>
      <c r="J27" s="39" t="s">
        <v>35</v>
      </c>
    </row>
    <row r="28" spans="3:10" x14ac:dyDescent="0.25">
      <c r="D28" t="s">
        <v>149</v>
      </c>
      <c r="F28" s="34"/>
      <c r="G28" s="39" t="s">
        <v>143</v>
      </c>
      <c r="H28" s="39" t="s">
        <v>32</v>
      </c>
      <c r="I28" s="39" t="s">
        <v>36</v>
      </c>
      <c r="J28" s="39" t="s">
        <v>35</v>
      </c>
    </row>
    <row r="29" spans="3:10" x14ac:dyDescent="0.25">
      <c r="D29" t="s">
        <v>38</v>
      </c>
      <c r="E29" t="s">
        <v>38</v>
      </c>
      <c r="F29" s="34"/>
      <c r="G29" s="39" t="s">
        <v>143</v>
      </c>
      <c r="H29" s="39" t="s">
        <v>32</v>
      </c>
      <c r="I29" s="39" t="s">
        <v>38</v>
      </c>
      <c r="J29" s="39" t="s">
        <v>38</v>
      </c>
    </row>
    <row r="30" spans="3:10" x14ac:dyDescent="0.25">
      <c r="E30" t="s">
        <v>39</v>
      </c>
      <c r="F30" s="34"/>
      <c r="G30" s="39" t="s">
        <v>143</v>
      </c>
      <c r="H30" s="39" t="s">
        <v>32</v>
      </c>
      <c r="I30" s="39" t="s">
        <v>38</v>
      </c>
      <c r="J30" s="39" t="s">
        <v>39</v>
      </c>
    </row>
    <row r="31" spans="3:10" x14ac:dyDescent="0.25">
      <c r="E31" t="s">
        <v>40</v>
      </c>
      <c r="F31" s="34"/>
      <c r="G31" s="39" t="s">
        <v>143</v>
      </c>
      <c r="H31" s="39" t="s">
        <v>32</v>
      </c>
      <c r="I31" s="39" t="s">
        <v>38</v>
      </c>
      <c r="J31" s="39" t="s">
        <v>40</v>
      </c>
    </row>
    <row r="32" spans="3:10" x14ac:dyDescent="0.25">
      <c r="E32" t="s">
        <v>42</v>
      </c>
      <c r="F32" s="34"/>
      <c r="G32" s="39" t="s">
        <v>143</v>
      </c>
      <c r="H32" s="39" t="s">
        <v>32</v>
      </c>
      <c r="I32" s="39" t="s">
        <v>38</v>
      </c>
      <c r="J32" s="39" t="s">
        <v>42</v>
      </c>
    </row>
    <row r="33" spans="2:10" x14ac:dyDescent="0.25">
      <c r="D33" t="s">
        <v>150</v>
      </c>
      <c r="F33" s="34"/>
      <c r="G33" s="39" t="s">
        <v>143</v>
      </c>
      <c r="H33" s="39" t="s">
        <v>32</v>
      </c>
      <c r="I33" s="39" t="s">
        <v>38</v>
      </c>
      <c r="J33" s="39" t="s">
        <v>178</v>
      </c>
    </row>
    <row r="34" spans="2:10" x14ac:dyDescent="0.25">
      <c r="C34" t="s">
        <v>151</v>
      </c>
      <c r="F34" s="34"/>
      <c r="G34" s="39" t="s">
        <v>143</v>
      </c>
      <c r="H34" s="39" t="s">
        <v>32</v>
      </c>
      <c r="I34" s="39" t="s">
        <v>178</v>
      </c>
      <c r="J34" s="39" t="s">
        <v>178</v>
      </c>
    </row>
    <row r="35" spans="2:10" x14ac:dyDescent="0.25">
      <c r="B35" t="s">
        <v>152</v>
      </c>
      <c r="F35" s="34">
        <v>594.96</v>
      </c>
      <c r="G35" s="39" t="s">
        <v>143</v>
      </c>
      <c r="H35" s="39" t="s">
        <v>178</v>
      </c>
      <c r="I35" s="39" t="s">
        <v>178</v>
      </c>
      <c r="J35" s="39" t="s">
        <v>178</v>
      </c>
    </row>
    <row r="36" spans="2:10" x14ac:dyDescent="0.25">
      <c r="B36" t="s">
        <v>144</v>
      </c>
      <c r="C36" t="s">
        <v>45</v>
      </c>
      <c r="D36" t="s">
        <v>45</v>
      </c>
      <c r="E36" t="s">
        <v>44</v>
      </c>
      <c r="F36" s="34">
        <v>-2084.29</v>
      </c>
      <c r="G36" s="39" t="s">
        <v>144</v>
      </c>
      <c r="H36" s="39" t="s">
        <v>45</v>
      </c>
      <c r="I36" s="39" t="s">
        <v>45</v>
      </c>
      <c r="J36" s="39" t="s">
        <v>44</v>
      </c>
    </row>
    <row r="37" spans="2:10" x14ac:dyDescent="0.25">
      <c r="D37" t="s">
        <v>153</v>
      </c>
      <c r="F37" s="34">
        <v>-2084.29</v>
      </c>
      <c r="G37" s="39" t="s">
        <v>144</v>
      </c>
      <c r="H37" s="39" t="s">
        <v>45</v>
      </c>
      <c r="I37" s="39" t="s">
        <v>45</v>
      </c>
      <c r="J37" s="39" t="s">
        <v>44</v>
      </c>
    </row>
    <row r="38" spans="2:10" x14ac:dyDescent="0.25">
      <c r="C38" t="s">
        <v>153</v>
      </c>
      <c r="F38" s="34">
        <v>-2084.29</v>
      </c>
      <c r="G38" s="39" t="s">
        <v>144</v>
      </c>
      <c r="H38" s="39" t="s">
        <v>45</v>
      </c>
      <c r="I38" s="39" t="s">
        <v>45</v>
      </c>
      <c r="J38" s="39" t="s">
        <v>44</v>
      </c>
    </row>
    <row r="39" spans="2:10" x14ac:dyDescent="0.25">
      <c r="C39" t="s">
        <v>48</v>
      </c>
      <c r="D39" t="s">
        <v>47</v>
      </c>
      <c r="E39" t="s">
        <v>47</v>
      </c>
      <c r="F39" s="34">
        <v>1489.33</v>
      </c>
      <c r="G39" s="39" t="s">
        <v>144</v>
      </c>
      <c r="H39" s="39" t="s">
        <v>48</v>
      </c>
      <c r="I39" s="39" t="s">
        <v>47</v>
      </c>
      <c r="J39" s="39" t="s">
        <v>47</v>
      </c>
    </row>
    <row r="40" spans="2:10" x14ac:dyDescent="0.25">
      <c r="D40" t="s">
        <v>154</v>
      </c>
      <c r="F40" s="34">
        <v>1489.33</v>
      </c>
      <c r="G40" s="39" t="s">
        <v>144</v>
      </c>
      <c r="H40" s="39" t="s">
        <v>48</v>
      </c>
      <c r="I40" s="39" t="s">
        <v>47</v>
      </c>
      <c r="J40" s="39" t="s">
        <v>47</v>
      </c>
    </row>
    <row r="41" spans="2:10" x14ac:dyDescent="0.25">
      <c r="D41" t="s">
        <v>50</v>
      </c>
      <c r="E41" t="s">
        <v>49</v>
      </c>
      <c r="F41" s="34"/>
      <c r="G41" s="39" t="s">
        <v>144</v>
      </c>
      <c r="H41" s="39" t="s">
        <v>48</v>
      </c>
      <c r="I41" s="39" t="s">
        <v>50</v>
      </c>
      <c r="J41" s="39" t="s">
        <v>49</v>
      </c>
    </row>
    <row r="42" spans="2:10" x14ac:dyDescent="0.25">
      <c r="E42" t="s">
        <v>51</v>
      </c>
      <c r="F42" s="34"/>
      <c r="G42" s="39" t="s">
        <v>144</v>
      </c>
      <c r="H42" s="39" t="s">
        <v>48</v>
      </c>
      <c r="I42" s="39" t="s">
        <v>50</v>
      </c>
      <c r="J42" s="39" t="s">
        <v>51</v>
      </c>
    </row>
    <row r="43" spans="2:10" x14ac:dyDescent="0.25">
      <c r="E43" t="s">
        <v>53</v>
      </c>
      <c r="F43" s="34"/>
      <c r="G43" s="39" t="s">
        <v>144</v>
      </c>
      <c r="H43" s="39" t="s">
        <v>48</v>
      </c>
      <c r="I43" s="39" t="s">
        <v>50</v>
      </c>
      <c r="J43" s="39" t="s">
        <v>53</v>
      </c>
    </row>
    <row r="44" spans="2:10" x14ac:dyDescent="0.25">
      <c r="E44" t="s">
        <v>54</v>
      </c>
      <c r="F44" s="34"/>
      <c r="G44" s="39" t="s">
        <v>144</v>
      </c>
      <c r="H44" s="39" t="s">
        <v>48</v>
      </c>
      <c r="I44" s="39" t="s">
        <v>50</v>
      </c>
      <c r="J44" s="39" t="s">
        <v>54</v>
      </c>
    </row>
    <row r="45" spans="2:10" x14ac:dyDescent="0.25">
      <c r="E45" t="s">
        <v>55</v>
      </c>
      <c r="F45" s="34"/>
      <c r="G45" s="39" t="s">
        <v>144</v>
      </c>
      <c r="H45" s="39" t="s">
        <v>48</v>
      </c>
      <c r="I45" s="39" t="s">
        <v>50</v>
      </c>
      <c r="J45" s="39" t="s">
        <v>55</v>
      </c>
    </row>
    <row r="46" spans="2:10" x14ac:dyDescent="0.25">
      <c r="E46" t="s">
        <v>56</v>
      </c>
      <c r="F46" s="34"/>
      <c r="G46" s="39" t="s">
        <v>144</v>
      </c>
      <c r="H46" s="39" t="s">
        <v>48</v>
      </c>
      <c r="I46" s="39" t="s">
        <v>50</v>
      </c>
      <c r="J46" s="39" t="s">
        <v>56</v>
      </c>
    </row>
    <row r="47" spans="2:10" x14ac:dyDescent="0.25">
      <c r="E47" t="s">
        <v>57</v>
      </c>
      <c r="F47" s="34"/>
      <c r="G47" s="39" t="s">
        <v>144</v>
      </c>
      <c r="H47" s="39" t="s">
        <v>48</v>
      </c>
      <c r="I47" s="39" t="s">
        <v>50</v>
      </c>
      <c r="J47" s="39" t="s">
        <v>57</v>
      </c>
    </row>
    <row r="48" spans="2:10" x14ac:dyDescent="0.25">
      <c r="E48" t="s">
        <v>58</v>
      </c>
      <c r="F48" s="34"/>
      <c r="G48" s="39" t="s">
        <v>144</v>
      </c>
      <c r="H48" s="39" t="s">
        <v>48</v>
      </c>
      <c r="I48" s="39" t="s">
        <v>50</v>
      </c>
      <c r="J48" s="39" t="s">
        <v>58</v>
      </c>
    </row>
    <row r="49" spans="2:10" x14ac:dyDescent="0.25">
      <c r="D49" t="s">
        <v>155</v>
      </c>
      <c r="F49" s="34"/>
      <c r="G49" s="39" t="s">
        <v>144</v>
      </c>
      <c r="H49" s="39" t="s">
        <v>48</v>
      </c>
      <c r="I49" s="39" t="s">
        <v>50</v>
      </c>
      <c r="J49" s="39" t="s">
        <v>178</v>
      </c>
    </row>
    <row r="50" spans="2:10" x14ac:dyDescent="0.25">
      <c r="D50" t="s">
        <v>60</v>
      </c>
      <c r="E50" t="s">
        <v>59</v>
      </c>
      <c r="F50" s="34"/>
      <c r="G50" s="39" t="s">
        <v>144</v>
      </c>
      <c r="H50" s="39" t="s">
        <v>48</v>
      </c>
      <c r="I50" s="39" t="s">
        <v>60</v>
      </c>
      <c r="J50" s="39" t="s">
        <v>59</v>
      </c>
    </row>
    <row r="51" spans="2:10" x14ac:dyDescent="0.25">
      <c r="D51" t="s">
        <v>177</v>
      </c>
      <c r="F51" s="34"/>
      <c r="G51" s="39" t="s">
        <v>144</v>
      </c>
      <c r="H51" s="39" t="s">
        <v>48</v>
      </c>
      <c r="I51" s="39" t="s">
        <v>60</v>
      </c>
      <c r="J51" s="39" t="s">
        <v>59</v>
      </c>
    </row>
    <row r="52" spans="2:10" x14ac:dyDescent="0.25">
      <c r="C52" t="s">
        <v>156</v>
      </c>
      <c r="F52" s="34">
        <v>1489.33</v>
      </c>
      <c r="G52" s="39" t="s">
        <v>144</v>
      </c>
      <c r="H52" s="39" t="s">
        <v>48</v>
      </c>
      <c r="I52" s="39" t="s">
        <v>178</v>
      </c>
      <c r="J52" s="39" t="s">
        <v>178</v>
      </c>
    </row>
    <row r="53" spans="2:10" x14ac:dyDescent="0.25">
      <c r="B53" t="s">
        <v>157</v>
      </c>
      <c r="F53" s="34">
        <v>-594.96</v>
      </c>
      <c r="G53" s="39" t="s">
        <v>144</v>
      </c>
      <c r="H53" s="39" t="s">
        <v>178</v>
      </c>
      <c r="I53" s="39" t="s">
        <v>178</v>
      </c>
      <c r="J53" s="39" t="s">
        <v>178</v>
      </c>
    </row>
    <row r="54" spans="2:10" x14ac:dyDescent="0.25">
      <c r="B54" t="s">
        <v>125</v>
      </c>
      <c r="F54" s="34">
        <v>0</v>
      </c>
      <c r="G54" s="39" t="s">
        <v>178</v>
      </c>
      <c r="H54" s="39" t="s">
        <v>178</v>
      </c>
      <c r="I54" s="39" t="s">
        <v>178</v>
      </c>
      <c r="J54" s="39" t="s">
        <v>178</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127F-68C0-43F8-B1B2-741DBBAF09D2}">
  <dimension ref="B2:C4"/>
  <sheetViews>
    <sheetView workbookViewId="0">
      <selection activeCell="C4" sqref="C4"/>
    </sheetView>
  </sheetViews>
  <sheetFormatPr defaultRowHeight="15" x14ac:dyDescent="0.25"/>
  <cols>
    <col min="1" max="1" width="2.7109375" customWidth="1"/>
    <col min="2" max="2" width="18" customWidth="1"/>
    <col min="3" max="3" width="26.5703125" bestFit="1" customWidth="1"/>
  </cols>
  <sheetData>
    <row r="2" spans="2:3" ht="21" x14ac:dyDescent="0.35">
      <c r="B2" s="20" t="s">
        <v>93</v>
      </c>
    </row>
    <row r="4" spans="2:3" x14ac:dyDescent="0.25">
      <c r="B4" t="s">
        <v>94</v>
      </c>
      <c r="C4" s="19"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48B91-ED21-48CA-97C9-DDF1B8DBE423}">
  <dimension ref="B1:J33"/>
  <sheetViews>
    <sheetView workbookViewId="0">
      <selection activeCell="C13" sqref="C13"/>
    </sheetView>
  </sheetViews>
  <sheetFormatPr defaultRowHeight="15" x14ac:dyDescent="0.25"/>
  <cols>
    <col min="1" max="1" width="2.7109375" customWidth="1"/>
    <col min="2" max="2" width="14.42578125" customWidth="1"/>
    <col min="3" max="3" width="22.42578125" bestFit="1" customWidth="1"/>
    <col min="4" max="4" width="17.7109375" bestFit="1" customWidth="1"/>
    <col min="5" max="5" width="18.85546875" bestFit="1" customWidth="1"/>
    <col min="6" max="6" width="21.42578125" bestFit="1" customWidth="1"/>
    <col min="7" max="7" width="15.5703125" bestFit="1" customWidth="1"/>
    <col min="8" max="8" width="16.7109375" bestFit="1" customWidth="1"/>
    <col min="9" max="9" width="14.85546875" bestFit="1" customWidth="1"/>
    <col min="10" max="10" width="13.140625" customWidth="1"/>
    <col min="11" max="11" width="2.7109375" customWidth="1"/>
    <col min="12" max="13" width="18.5703125" customWidth="1"/>
  </cols>
  <sheetData>
    <row r="1" spans="2:10" s="2" customFormat="1" ht="21" x14ac:dyDescent="0.35">
      <c r="B1" s="1" t="str">
        <f>Setup!C4</f>
        <v>Custom Table Producers Ltd.</v>
      </c>
      <c r="C1" s="1"/>
      <c r="D1" s="1"/>
      <c r="E1" s="1"/>
      <c r="F1" s="1"/>
    </row>
    <row r="2" spans="2:10" s="2" customFormat="1" ht="21" x14ac:dyDescent="0.35">
      <c r="B2" s="1" t="s">
        <v>1</v>
      </c>
      <c r="C2" s="1"/>
      <c r="D2" s="1"/>
      <c r="E2" s="1"/>
      <c r="F2" s="1"/>
    </row>
    <row r="4" spans="2:10" ht="15.75" x14ac:dyDescent="0.25">
      <c r="B4" s="3" t="s">
        <v>2</v>
      </c>
    </row>
    <row r="6" spans="2:10" x14ac:dyDescent="0.25">
      <c r="B6" s="4" t="s">
        <v>3</v>
      </c>
      <c r="C6" s="5"/>
      <c r="D6" s="5"/>
      <c r="E6" s="5"/>
      <c r="F6" s="6"/>
      <c r="G6" s="7" t="s">
        <v>4</v>
      </c>
      <c r="H6" s="8"/>
      <c r="I6" s="8"/>
      <c r="J6" s="9"/>
    </row>
    <row r="7" spans="2:10" x14ac:dyDescent="0.25">
      <c r="B7" t="s">
        <v>5</v>
      </c>
      <c r="C7" t="s">
        <v>6</v>
      </c>
      <c r="D7" t="s">
        <v>7</v>
      </c>
      <c r="E7" t="s">
        <v>8</v>
      </c>
      <c r="F7" t="s">
        <v>9</v>
      </c>
      <c r="G7" s="10" t="s">
        <v>10</v>
      </c>
      <c r="H7" s="10" t="s">
        <v>11</v>
      </c>
      <c r="I7" s="10" t="s">
        <v>12</v>
      </c>
      <c r="J7" t="s">
        <v>13</v>
      </c>
    </row>
    <row r="8" spans="2:10" x14ac:dyDescent="0.25">
      <c r="B8">
        <v>110</v>
      </c>
      <c r="C8" s="11" t="s">
        <v>14</v>
      </c>
      <c r="D8" t="s">
        <v>15</v>
      </c>
      <c r="E8" t="s">
        <v>16</v>
      </c>
      <c r="F8" t="s">
        <v>17</v>
      </c>
      <c r="G8" s="10">
        <f>_xlfn.SWITCH(COA[[#This Row],[Class]],"Assets",1,"Liabilities &amp; Equity",2,"Revenues",3,"Expenses",4,5)</f>
        <v>1</v>
      </c>
      <c r="H8" s="10">
        <f>VLOOKUP(COA[[#This Row],[Group]],COAGroups[],4,FALSE)</f>
        <v>1</v>
      </c>
      <c r="I8" s="10" t="str">
        <f>_xlfn.SWITCH(COA[[#This Row],[Class]],"Assets","BS","Liabilities &amp; Equity","BS","Revenues","IS","Expenses","IS","IS")</f>
        <v>BS</v>
      </c>
      <c r="J8" s="10">
        <f>2</f>
        <v>2</v>
      </c>
    </row>
    <row r="9" spans="2:10" x14ac:dyDescent="0.25">
      <c r="B9">
        <v>111</v>
      </c>
      <c r="C9" s="11" t="s">
        <v>203</v>
      </c>
      <c r="D9" t="s">
        <v>15</v>
      </c>
      <c r="E9" t="s">
        <v>16</v>
      </c>
      <c r="F9" t="s">
        <v>17</v>
      </c>
      <c r="G9" s="10">
        <f>_xlfn.SWITCH(COA[[#This Row],[Class]],"Assets",1,"Liabilities &amp; Equity",2,"Revenues",3,"Expenses",4,5)</f>
        <v>1</v>
      </c>
      <c r="H9" s="10">
        <f>VLOOKUP(COA[[#This Row],[Group]],COAGroups[],4,FALSE)</f>
        <v>1</v>
      </c>
      <c r="I9" s="10" t="str">
        <f>_xlfn.SWITCH(COA[[#This Row],[Class]],"Assets","BS","Liabilities &amp; Equity","BS","Revenues","IS","Expenses","IS","IS")</f>
        <v>BS</v>
      </c>
      <c r="J9" s="10">
        <f>2</f>
        <v>2</v>
      </c>
    </row>
    <row r="10" spans="2:10" x14ac:dyDescent="0.25">
      <c r="B10">
        <v>130</v>
      </c>
      <c r="C10" s="11" t="s">
        <v>19</v>
      </c>
      <c r="D10" t="s">
        <v>15</v>
      </c>
      <c r="E10" t="s">
        <v>16</v>
      </c>
      <c r="F10" t="s">
        <v>20</v>
      </c>
      <c r="G10" s="10">
        <f>_xlfn.SWITCH(COA[[#This Row],[Class]],"Assets",1,"Liabilities &amp; Equity",2,"Revenues",3,"Expenses",4,5)</f>
        <v>1</v>
      </c>
      <c r="H10" s="10">
        <f>VLOOKUP(COA[[#This Row],[Group]],COAGroups[],4,FALSE)</f>
        <v>1</v>
      </c>
      <c r="I10" s="10" t="str">
        <f>_xlfn.SWITCH(COA[[#This Row],[Class]],"Assets","BS","Liabilities &amp; Equity","BS","Revenues","IS","Expenses","IS","IS")</f>
        <v>BS</v>
      </c>
      <c r="J10" s="10">
        <f>2</f>
        <v>2</v>
      </c>
    </row>
    <row r="11" spans="2:10" x14ac:dyDescent="0.25">
      <c r="B11">
        <v>150</v>
      </c>
      <c r="C11" s="11" t="s">
        <v>21</v>
      </c>
      <c r="D11" t="s">
        <v>15</v>
      </c>
      <c r="E11" t="s">
        <v>22</v>
      </c>
      <c r="F11" t="s">
        <v>23</v>
      </c>
      <c r="G11" s="10">
        <f>_xlfn.SWITCH(COA[[#This Row],[Class]],"Assets",1,"Liabilities &amp; Equity",2,"Revenues",3,"Expenses",4,5)</f>
        <v>1</v>
      </c>
      <c r="H11" s="10">
        <f>VLOOKUP(COA[[#This Row],[Group]],COAGroups[],4,FALSE)</f>
        <v>2</v>
      </c>
      <c r="I11" s="10" t="str">
        <f>_xlfn.SWITCH(COA[[#This Row],[Class]],"Assets","BS","Liabilities &amp; Equity","BS","Revenues","IS","Expenses","IS","IS")</f>
        <v>BS</v>
      </c>
      <c r="J11" s="10">
        <f>2</f>
        <v>2</v>
      </c>
    </row>
    <row r="12" spans="2:10" x14ac:dyDescent="0.25">
      <c r="B12">
        <v>151</v>
      </c>
      <c r="C12" s="11" t="s">
        <v>24</v>
      </c>
      <c r="D12" t="s">
        <v>15</v>
      </c>
      <c r="E12" t="s">
        <v>22</v>
      </c>
      <c r="F12" t="s">
        <v>25</v>
      </c>
      <c r="G12" s="10">
        <f>_xlfn.SWITCH(COA[[#This Row],[Class]],"Assets",1,"Liabilities &amp; Equity",2,"Revenues",3,"Expenses",4,5)</f>
        <v>1</v>
      </c>
      <c r="H12" s="10">
        <f>VLOOKUP(COA[[#This Row],[Group]],COAGroups[],4,FALSE)</f>
        <v>2</v>
      </c>
      <c r="I12" s="10" t="str">
        <f>_xlfn.SWITCH(COA[[#This Row],[Class]],"Assets","BS","Liabilities &amp; Equity","BS","Revenues","IS","Expenses","IS","IS")</f>
        <v>BS</v>
      </c>
      <c r="J12" s="10">
        <f>2</f>
        <v>2</v>
      </c>
    </row>
    <row r="13" spans="2:10" x14ac:dyDescent="0.25">
      <c r="B13">
        <v>160</v>
      </c>
      <c r="C13" s="11" t="s">
        <v>26</v>
      </c>
      <c r="D13" s="11" t="s">
        <v>15</v>
      </c>
      <c r="E13" t="s">
        <v>22</v>
      </c>
      <c r="F13" t="s">
        <v>23</v>
      </c>
      <c r="G13" s="10">
        <f>_xlfn.SWITCH(COA[[#This Row],[Class]],"Assets",1,"Liabilities &amp; Equity",2,"Revenues",3,"Expenses",4,5)</f>
        <v>1</v>
      </c>
      <c r="H13" s="10">
        <f>VLOOKUP(COA[[#This Row],[Group]],COAGroups[],4,FALSE)</f>
        <v>2</v>
      </c>
      <c r="I13" s="10" t="str">
        <f>_xlfn.SWITCH(COA[[#This Row],[Class]],"Assets","BS","Liabilities &amp; Equity","BS","Revenues","IS","Expenses","IS","IS")</f>
        <v>BS</v>
      </c>
      <c r="J13" s="10">
        <f>2</f>
        <v>2</v>
      </c>
    </row>
    <row r="14" spans="2:10" x14ac:dyDescent="0.25">
      <c r="B14">
        <v>161</v>
      </c>
      <c r="C14" s="11" t="s">
        <v>27</v>
      </c>
      <c r="D14" s="11" t="s">
        <v>15</v>
      </c>
      <c r="E14" t="s">
        <v>22</v>
      </c>
      <c r="F14" t="s">
        <v>25</v>
      </c>
      <c r="G14" s="10">
        <f>_xlfn.SWITCH(COA[[#This Row],[Class]],"Assets",1,"Liabilities &amp; Equity",2,"Revenues",3,"Expenses",4,5)</f>
        <v>1</v>
      </c>
      <c r="H14" s="10">
        <f>VLOOKUP(COA[[#This Row],[Group]],COAGroups[],4,FALSE)</f>
        <v>2</v>
      </c>
      <c r="I14" s="10" t="str">
        <f>_xlfn.SWITCH(COA[[#This Row],[Class]],"Assets","BS","Liabilities &amp; Equity","BS","Revenues","IS","Expenses","IS","IS")</f>
        <v>BS</v>
      </c>
      <c r="J14" s="10">
        <f>2</f>
        <v>2</v>
      </c>
    </row>
    <row r="15" spans="2:10" x14ac:dyDescent="0.25">
      <c r="B15">
        <v>180</v>
      </c>
      <c r="C15" s="11" t="s">
        <v>28</v>
      </c>
      <c r="D15" t="s">
        <v>15</v>
      </c>
      <c r="E15" t="s">
        <v>29</v>
      </c>
      <c r="F15" t="s">
        <v>23</v>
      </c>
      <c r="G15" s="10">
        <f>_xlfn.SWITCH(COA[[#This Row],[Class]],"Assets",1,"Liabilities &amp; Equity",2,"Revenues",3,"Expenses",4,5)</f>
        <v>1</v>
      </c>
      <c r="H15" s="10">
        <f>VLOOKUP(COA[[#This Row],[Group]],COAGroups[],4,FALSE)</f>
        <v>3</v>
      </c>
      <c r="I15" s="10" t="str">
        <f>_xlfn.SWITCH(COA[[#This Row],[Class]],"Assets","BS","Liabilities &amp; Equity","BS","Revenues","IS","Expenses","IS","IS")</f>
        <v>BS</v>
      </c>
      <c r="J15" s="10">
        <f>2</f>
        <v>2</v>
      </c>
    </row>
    <row r="16" spans="2:10" x14ac:dyDescent="0.25">
      <c r="B16">
        <v>181</v>
      </c>
      <c r="C16" s="11" t="s">
        <v>30</v>
      </c>
      <c r="D16" t="s">
        <v>15</v>
      </c>
      <c r="E16" t="s">
        <v>29</v>
      </c>
      <c r="F16" t="s">
        <v>25</v>
      </c>
      <c r="G16" s="10">
        <f>_xlfn.SWITCH(COA[[#This Row],[Class]],"Assets",1,"Liabilities &amp; Equity",2,"Revenues",3,"Expenses",4,5)</f>
        <v>1</v>
      </c>
      <c r="H16" s="10">
        <f>VLOOKUP(COA[[#This Row],[Group]],COAGroups[],4,FALSE)</f>
        <v>3</v>
      </c>
      <c r="I16" s="10" t="str">
        <f>_xlfn.SWITCH(COA[[#This Row],[Class]],"Assets","BS","Liabilities &amp; Equity","BS","Revenues","IS","Expenses","IS","IS")</f>
        <v>BS</v>
      </c>
      <c r="J16" s="10">
        <f>2</f>
        <v>2</v>
      </c>
    </row>
    <row r="17" spans="2:10" x14ac:dyDescent="0.25">
      <c r="B17">
        <v>210</v>
      </c>
      <c r="C17" s="11" t="s">
        <v>31</v>
      </c>
      <c r="D17" t="s">
        <v>32</v>
      </c>
      <c r="E17" t="s">
        <v>33</v>
      </c>
      <c r="F17" t="s">
        <v>34</v>
      </c>
      <c r="G17" s="10">
        <f>_xlfn.SWITCH(COA[[#This Row],[Class]],"Assets",1,"Liabilities &amp; Equity",2,"Revenues",3,"Expenses",4,5)</f>
        <v>2</v>
      </c>
      <c r="H17" s="10">
        <f>VLOOKUP(COA[[#This Row],[Group]],COAGroups[],4,FALSE)</f>
        <v>4</v>
      </c>
      <c r="I17" s="10" t="str">
        <f>_xlfn.SWITCH(COA[[#This Row],[Class]],"Assets","BS","Liabilities &amp; Equity","BS","Revenues","IS","Expenses","IS","IS")</f>
        <v>BS</v>
      </c>
      <c r="J17" s="10">
        <f>2</f>
        <v>2</v>
      </c>
    </row>
    <row r="18" spans="2:10" x14ac:dyDescent="0.25">
      <c r="B18">
        <v>250</v>
      </c>
      <c r="C18" s="11" t="s">
        <v>35</v>
      </c>
      <c r="D18" t="s">
        <v>32</v>
      </c>
      <c r="E18" t="s">
        <v>36</v>
      </c>
      <c r="F18" t="s">
        <v>37</v>
      </c>
      <c r="G18" s="10">
        <f>_xlfn.SWITCH(COA[[#This Row],[Class]],"Assets",1,"Liabilities &amp; Equity",2,"Revenues",3,"Expenses",4,5)</f>
        <v>2</v>
      </c>
      <c r="H18" s="10">
        <f>VLOOKUP(COA[[#This Row],[Group]],COAGroups[],4,FALSE)</f>
        <v>5</v>
      </c>
      <c r="I18" s="10" t="str">
        <f>_xlfn.SWITCH(COA[[#This Row],[Class]],"Assets","BS","Liabilities &amp; Equity","BS","Revenues","IS","Expenses","IS","IS")</f>
        <v>BS</v>
      </c>
      <c r="J18" s="10">
        <f>2</f>
        <v>2</v>
      </c>
    </row>
    <row r="19" spans="2:10" x14ac:dyDescent="0.25">
      <c r="B19">
        <v>310</v>
      </c>
      <c r="C19" s="11" t="s">
        <v>38</v>
      </c>
      <c r="D19" t="s">
        <v>32</v>
      </c>
      <c r="E19" t="s">
        <v>38</v>
      </c>
      <c r="F19" t="s">
        <v>38</v>
      </c>
      <c r="G19" s="10">
        <f>_xlfn.SWITCH(COA[[#This Row],[Class]],"Assets",1,"Liabilities &amp; Equity",2,"Revenues",3,"Expenses",4,5)</f>
        <v>2</v>
      </c>
      <c r="H19" s="10">
        <f>VLOOKUP(COA[[#This Row],[Group]],COAGroups[],4,FALSE)</f>
        <v>6</v>
      </c>
      <c r="I19" s="10" t="str">
        <f>_xlfn.SWITCH(COA[[#This Row],[Class]],"Assets","BS","Liabilities &amp; Equity","BS","Revenues","IS","Expenses","IS","IS")</f>
        <v>BS</v>
      </c>
      <c r="J19" s="10">
        <f>2</f>
        <v>2</v>
      </c>
    </row>
    <row r="20" spans="2:10" x14ac:dyDescent="0.25">
      <c r="B20">
        <v>311</v>
      </c>
      <c r="C20" s="11" t="s">
        <v>39</v>
      </c>
      <c r="D20" s="11" t="s">
        <v>32</v>
      </c>
      <c r="E20" t="s">
        <v>38</v>
      </c>
      <c r="F20" t="s">
        <v>38</v>
      </c>
      <c r="G20" s="10">
        <f>_xlfn.SWITCH(COA[[#This Row],[Class]],"Assets",1,"Liabilities &amp; Equity",2,"Revenues",3,"Expenses",4,5)</f>
        <v>2</v>
      </c>
      <c r="H20" s="10">
        <f>VLOOKUP(COA[[#This Row],[Group]],COAGroups[],4,FALSE)</f>
        <v>6</v>
      </c>
      <c r="I20" s="10" t="str">
        <f>_xlfn.SWITCH(COA[[#This Row],[Class]],"Assets","BS","Liabilities &amp; Equity","BS","Revenues","IS","Expenses","IS","IS")</f>
        <v>BS</v>
      </c>
      <c r="J20" s="10">
        <f>2</f>
        <v>2</v>
      </c>
    </row>
    <row r="21" spans="2:10" x14ac:dyDescent="0.25">
      <c r="B21">
        <v>315</v>
      </c>
      <c r="C21" s="11" t="s">
        <v>40</v>
      </c>
      <c r="D21" t="s">
        <v>32</v>
      </c>
      <c r="E21" t="s">
        <v>38</v>
      </c>
      <c r="F21" t="s">
        <v>41</v>
      </c>
      <c r="G21" s="10">
        <f>_xlfn.SWITCH(COA[[#This Row],[Class]],"Assets",1,"Liabilities &amp; Equity",2,"Revenues",3,"Expenses",4,5)</f>
        <v>2</v>
      </c>
      <c r="H21" s="10">
        <f>VLOOKUP(COA[[#This Row],[Group]],COAGroups[],4,FALSE)</f>
        <v>6</v>
      </c>
      <c r="I21" s="10" t="str">
        <f>_xlfn.SWITCH(COA[[#This Row],[Class]],"Assets","BS","Liabilities &amp; Equity","BS","Revenues","IS","Expenses","IS","IS")</f>
        <v>BS</v>
      </c>
      <c r="J21" s="10">
        <f>2</f>
        <v>2</v>
      </c>
    </row>
    <row r="22" spans="2:10" x14ac:dyDescent="0.25">
      <c r="B22">
        <v>320</v>
      </c>
      <c r="C22" s="11" t="s">
        <v>42</v>
      </c>
      <c r="D22" t="s">
        <v>32</v>
      </c>
      <c r="E22" t="s">
        <v>38</v>
      </c>
      <c r="F22" t="s">
        <v>43</v>
      </c>
      <c r="G22" s="10">
        <f>_xlfn.SWITCH(COA[[#This Row],[Class]],"Assets",1,"Liabilities &amp; Equity",2,"Revenues",3,"Expenses",4,5)</f>
        <v>2</v>
      </c>
      <c r="H22" s="10">
        <f>VLOOKUP(COA[[#This Row],[Group]],COAGroups[],4,FALSE)</f>
        <v>6</v>
      </c>
      <c r="I22" s="10" t="str">
        <f>_xlfn.SWITCH(COA[[#This Row],[Class]],"Assets","BS","Liabilities &amp; Equity","BS","Revenues","IS","Expenses","IS","IS")</f>
        <v>BS</v>
      </c>
      <c r="J22" s="10">
        <f>2</f>
        <v>2</v>
      </c>
    </row>
    <row r="23" spans="2:10" x14ac:dyDescent="0.25">
      <c r="B23">
        <v>410</v>
      </c>
      <c r="C23" s="11" t="s">
        <v>44</v>
      </c>
      <c r="D23" t="s">
        <v>45</v>
      </c>
      <c r="E23" t="s">
        <v>45</v>
      </c>
      <c r="F23" t="s">
        <v>46</v>
      </c>
      <c r="G23" s="10">
        <f>_xlfn.SWITCH(COA[[#This Row],[Class]],"Assets",1,"Liabilities &amp; Equity",2,"Revenues",3,"Expenses",4,5)</f>
        <v>3</v>
      </c>
      <c r="H23" s="10">
        <f>VLOOKUP(COA[[#This Row],[Group]],COAGroups[],4,FALSE)</f>
        <v>7</v>
      </c>
      <c r="I23" s="10" t="str">
        <f>_xlfn.SWITCH(COA[[#This Row],[Class]],"Assets","BS","Liabilities &amp; Equity","BS","Revenues","IS","Expenses","IS","IS")</f>
        <v>IS</v>
      </c>
      <c r="J23" s="10">
        <f>2</f>
        <v>2</v>
      </c>
    </row>
    <row r="24" spans="2:10" x14ac:dyDescent="0.25">
      <c r="B24">
        <v>510</v>
      </c>
      <c r="C24" s="11" t="s">
        <v>47</v>
      </c>
      <c r="D24" t="s">
        <v>48</v>
      </c>
      <c r="E24" t="s">
        <v>47</v>
      </c>
      <c r="F24" t="s">
        <v>46</v>
      </c>
      <c r="G24" s="10">
        <f>_xlfn.SWITCH(COA[[#This Row],[Class]],"Assets",1,"Liabilities &amp; Equity",2,"Revenues",3,"Expenses",4,5)</f>
        <v>4</v>
      </c>
      <c r="H24" s="10">
        <f>VLOOKUP(COA[[#This Row],[Group]],COAGroups[],4,FALSE)</f>
        <v>8</v>
      </c>
      <c r="I24" s="10" t="str">
        <f>_xlfn.SWITCH(COA[[#This Row],[Class]],"Assets","BS","Liabilities &amp; Equity","BS","Revenues","IS","Expenses","IS","IS")</f>
        <v>IS</v>
      </c>
      <c r="J24" s="10">
        <f>2</f>
        <v>2</v>
      </c>
    </row>
    <row r="25" spans="2:10" x14ac:dyDescent="0.25">
      <c r="B25">
        <v>610</v>
      </c>
      <c r="C25" s="11" t="s">
        <v>49</v>
      </c>
      <c r="D25" t="s">
        <v>48</v>
      </c>
      <c r="E25" t="s">
        <v>50</v>
      </c>
      <c r="F25" t="s">
        <v>46</v>
      </c>
      <c r="G25" s="10">
        <f>_xlfn.SWITCH(COA[[#This Row],[Class]],"Assets",1,"Liabilities &amp; Equity",2,"Revenues",3,"Expenses",4,5)</f>
        <v>4</v>
      </c>
      <c r="H25" s="10">
        <f>VLOOKUP(COA[[#This Row],[Group]],COAGroups[],4,FALSE)</f>
        <v>9</v>
      </c>
      <c r="I25" s="10" t="str">
        <f>_xlfn.SWITCH(COA[[#This Row],[Class]],"Assets","BS","Liabilities &amp; Equity","BS","Revenues","IS","Expenses","IS","IS")</f>
        <v>IS</v>
      </c>
      <c r="J25" s="10">
        <f>2</f>
        <v>2</v>
      </c>
    </row>
    <row r="26" spans="2:10" x14ac:dyDescent="0.25">
      <c r="B26">
        <v>620</v>
      </c>
      <c r="C26" s="11" t="s">
        <v>51</v>
      </c>
      <c r="D26" t="s">
        <v>48</v>
      </c>
      <c r="E26" t="s">
        <v>50</v>
      </c>
      <c r="F26" t="s">
        <v>52</v>
      </c>
      <c r="G26" s="10">
        <f>_xlfn.SWITCH(COA[[#This Row],[Class]],"Assets",1,"Liabilities &amp; Equity",2,"Revenues",3,"Expenses",4,5)</f>
        <v>4</v>
      </c>
      <c r="H26" s="10">
        <f>VLOOKUP(COA[[#This Row],[Group]],COAGroups[],4,FALSE)</f>
        <v>9</v>
      </c>
      <c r="I26" s="10" t="str">
        <f>_xlfn.SWITCH(COA[[#This Row],[Class]],"Assets","BS","Liabilities &amp; Equity","BS","Revenues","IS","Expenses","IS","IS")</f>
        <v>IS</v>
      </c>
      <c r="J26" s="10">
        <f>2</f>
        <v>2</v>
      </c>
    </row>
    <row r="27" spans="2:10" x14ac:dyDescent="0.25">
      <c r="B27">
        <v>630</v>
      </c>
      <c r="C27" s="11" t="s">
        <v>53</v>
      </c>
      <c r="D27" t="s">
        <v>48</v>
      </c>
      <c r="E27" t="s">
        <v>50</v>
      </c>
      <c r="F27" t="s">
        <v>46</v>
      </c>
      <c r="G27" s="10">
        <f>_xlfn.SWITCH(COA[[#This Row],[Class]],"Assets",1,"Liabilities &amp; Equity",2,"Revenues",3,"Expenses",4,5)</f>
        <v>4</v>
      </c>
      <c r="H27" s="10">
        <f>VLOOKUP(COA[[#This Row],[Group]],COAGroups[],4,FALSE)</f>
        <v>9</v>
      </c>
      <c r="I27" s="10" t="str">
        <f>_xlfn.SWITCH(COA[[#This Row],[Class]],"Assets","BS","Liabilities &amp; Equity","BS","Revenues","IS","Expenses","IS","IS")</f>
        <v>IS</v>
      </c>
      <c r="J27" s="10">
        <f>2</f>
        <v>2</v>
      </c>
    </row>
    <row r="28" spans="2:10" x14ac:dyDescent="0.25">
      <c r="B28">
        <v>640</v>
      </c>
      <c r="C28" s="11" t="s">
        <v>54</v>
      </c>
      <c r="D28" s="11" t="s">
        <v>48</v>
      </c>
      <c r="E28" t="s">
        <v>50</v>
      </c>
      <c r="F28" t="s">
        <v>46</v>
      </c>
      <c r="G28" s="10">
        <f>_xlfn.SWITCH(COA[[#This Row],[Class]],"Assets",1,"Liabilities &amp; Equity",2,"Revenues",3,"Expenses",4,5)</f>
        <v>4</v>
      </c>
      <c r="H28" s="10">
        <f>VLOOKUP(COA[[#This Row],[Group]],COAGroups[],4,FALSE)</f>
        <v>9</v>
      </c>
      <c r="I28" s="10" t="str">
        <f>_xlfn.SWITCH(COA[[#This Row],[Class]],"Assets","BS","Liabilities &amp; Equity","BS","Revenues","IS","Expenses","IS","IS")</f>
        <v>IS</v>
      </c>
      <c r="J28" s="10">
        <f>2</f>
        <v>2</v>
      </c>
    </row>
    <row r="29" spans="2:10" x14ac:dyDescent="0.25">
      <c r="B29">
        <v>650</v>
      </c>
      <c r="C29" s="11" t="s">
        <v>55</v>
      </c>
      <c r="D29" s="11" t="s">
        <v>48</v>
      </c>
      <c r="E29" t="s">
        <v>50</v>
      </c>
      <c r="F29" t="s">
        <v>46</v>
      </c>
      <c r="G29" s="10">
        <f>_xlfn.SWITCH(COA[[#This Row],[Class]],"Assets",1,"Liabilities &amp; Equity",2,"Revenues",3,"Expenses",4,5)</f>
        <v>4</v>
      </c>
      <c r="H29" s="10">
        <f>VLOOKUP(COA[[#This Row],[Group]],COAGroups[],4,FALSE)</f>
        <v>9</v>
      </c>
      <c r="I29" s="10" t="str">
        <f>_xlfn.SWITCH(COA[[#This Row],[Class]],"Assets","BS","Liabilities &amp; Equity","BS","Revenues","IS","Expenses","IS","IS")</f>
        <v>IS</v>
      </c>
      <c r="J29" s="10">
        <f>2</f>
        <v>2</v>
      </c>
    </row>
    <row r="30" spans="2:10" x14ac:dyDescent="0.25">
      <c r="B30">
        <v>660</v>
      </c>
      <c r="C30" s="11" t="s">
        <v>56</v>
      </c>
      <c r="D30" s="11" t="s">
        <v>48</v>
      </c>
      <c r="E30" t="s">
        <v>50</v>
      </c>
      <c r="F30" t="s">
        <v>46</v>
      </c>
      <c r="G30" s="10">
        <f>_xlfn.SWITCH(COA[[#This Row],[Class]],"Assets",1,"Liabilities &amp; Equity",2,"Revenues",3,"Expenses",4,5)</f>
        <v>4</v>
      </c>
      <c r="H30" s="10">
        <f>VLOOKUP(COA[[#This Row],[Group]],COAGroups[],4,FALSE)</f>
        <v>9</v>
      </c>
      <c r="I30" s="10" t="str">
        <f>_xlfn.SWITCH(COA[[#This Row],[Class]],"Assets","BS","Liabilities &amp; Equity","BS","Revenues","IS","Expenses","IS","IS")</f>
        <v>IS</v>
      </c>
      <c r="J30" s="10">
        <f>2</f>
        <v>2</v>
      </c>
    </row>
    <row r="31" spans="2:10" x14ac:dyDescent="0.25">
      <c r="B31">
        <v>670</v>
      </c>
      <c r="C31" s="11" t="s">
        <v>57</v>
      </c>
      <c r="D31" s="11" t="s">
        <v>48</v>
      </c>
      <c r="E31" t="s">
        <v>50</v>
      </c>
      <c r="F31" t="s">
        <v>46</v>
      </c>
      <c r="G31" s="10">
        <f>_xlfn.SWITCH(COA[[#This Row],[Class]],"Assets",1,"Liabilities &amp; Equity",2,"Revenues",3,"Expenses",4,5)</f>
        <v>4</v>
      </c>
      <c r="H31" s="10">
        <f>VLOOKUP(COA[[#This Row],[Group]],COAGroups[],4,FALSE)</f>
        <v>9</v>
      </c>
      <c r="I31" s="10" t="str">
        <f>_xlfn.SWITCH(COA[[#This Row],[Class]],"Assets","BS","Liabilities &amp; Equity","BS","Revenues","IS","Expenses","IS","IS")</f>
        <v>IS</v>
      </c>
      <c r="J31" s="10">
        <f>2</f>
        <v>2</v>
      </c>
    </row>
    <row r="32" spans="2:10" x14ac:dyDescent="0.25">
      <c r="B32">
        <v>680</v>
      </c>
      <c r="C32" s="11" t="s">
        <v>58</v>
      </c>
      <c r="D32" s="11" t="s">
        <v>48</v>
      </c>
      <c r="E32" t="s">
        <v>50</v>
      </c>
      <c r="F32" t="s">
        <v>46</v>
      </c>
      <c r="G32" s="10">
        <f>_xlfn.SWITCH(COA[[#This Row],[Class]],"Assets",1,"Liabilities &amp; Equity",2,"Revenues",3,"Expenses",4,5)</f>
        <v>4</v>
      </c>
      <c r="H32" s="10">
        <f>VLOOKUP(COA[[#This Row],[Group]],COAGroups[],4,FALSE)</f>
        <v>9</v>
      </c>
      <c r="I32" s="10" t="str">
        <f>_xlfn.SWITCH(COA[[#This Row],[Class]],"Assets","BS","Liabilities &amp; Equity","BS","Revenues","IS","Expenses","IS","IS")</f>
        <v>IS</v>
      </c>
      <c r="J32" s="10">
        <f>2</f>
        <v>2</v>
      </c>
    </row>
    <row r="33" spans="2:10" x14ac:dyDescent="0.25">
      <c r="B33">
        <v>900</v>
      </c>
      <c r="C33" s="11" t="s">
        <v>59</v>
      </c>
      <c r="D33" t="s">
        <v>48</v>
      </c>
      <c r="E33" t="s">
        <v>60</v>
      </c>
      <c r="F33" t="s">
        <v>46</v>
      </c>
      <c r="G33" s="10">
        <f>_xlfn.SWITCH(COA[[#This Row],[Class]],"Assets",1,"Liabilities &amp; Equity",2,"Revenues",3,"Expenses",4,5)</f>
        <v>4</v>
      </c>
      <c r="H33" s="10">
        <f>VLOOKUP(COA[[#This Row],[Group]],COAGroups[],4,FALSE)</f>
        <v>10</v>
      </c>
      <c r="I33" s="10" t="str">
        <f>_xlfn.SWITCH(COA[[#This Row],[Class]],"Assets","BS","Liabilities &amp; Equity","BS","Revenues","IS","Expenses","IS","IS")</f>
        <v>IS</v>
      </c>
      <c r="J33" s="10">
        <f>2</f>
        <v>2</v>
      </c>
    </row>
  </sheetData>
  <dataValidations count="3">
    <dataValidation type="list" allowBlank="1" showInputMessage="1" showErrorMessage="1" sqref="F8:F33" xr:uid="{7D7676C2-7E54-48DF-82A6-BC14BF644D6B}">
      <formula1>SCF_Classes</formula1>
    </dataValidation>
    <dataValidation type="list" allowBlank="1" showInputMessage="1" showErrorMessage="1" sqref="D8:D33" xr:uid="{96D85E2A-E451-4041-A906-5A5DDE9AE74C}">
      <formula1>"Assets,Liabilities &amp; Equity,Revenues,Expenses"</formula1>
    </dataValidation>
    <dataValidation type="list" allowBlank="1" showInputMessage="1" showErrorMessage="1" sqref="E8:E33" xr:uid="{63ADA2E2-01A3-4164-9C91-00CED4829605}">
      <formula1>COA_GroupNames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BA1F-F44E-4650-824C-A056824735CA}">
  <dimension ref="B1:G49"/>
  <sheetViews>
    <sheetView showGridLines="0" workbookViewId="0">
      <selection activeCell="I27" sqref="I27"/>
    </sheetView>
  </sheetViews>
  <sheetFormatPr defaultRowHeight="15" x14ac:dyDescent="0.25"/>
  <cols>
    <col min="1" max="1" width="2.7109375" customWidth="1"/>
    <col min="2" max="2" width="21.42578125" bestFit="1" customWidth="1"/>
    <col min="3" max="3" width="18.85546875" bestFit="1" customWidth="1"/>
    <col min="4" max="4" width="24.7109375" customWidth="1"/>
    <col min="5" max="5" width="16.28515625" bestFit="1" customWidth="1"/>
    <col min="6" max="6" width="19.5703125" bestFit="1" customWidth="1"/>
    <col min="7" max="7" width="15.5703125" customWidth="1"/>
  </cols>
  <sheetData>
    <row r="1" spans="2:6" s="2" customFormat="1" ht="21" x14ac:dyDescent="0.35">
      <c r="B1" s="1" t="str">
        <f>Setup!C4</f>
        <v>Custom Table Producers Ltd.</v>
      </c>
      <c r="C1" s="12"/>
      <c r="D1" s="12"/>
      <c r="E1" s="12"/>
      <c r="F1" s="12"/>
    </row>
    <row r="3" spans="2:6" ht="18.75" x14ac:dyDescent="0.3">
      <c r="B3" s="13" t="s">
        <v>61</v>
      </c>
    </row>
    <row r="4" spans="2:6" x14ac:dyDescent="0.25">
      <c r="B4" s="14" t="s">
        <v>62</v>
      </c>
    </row>
    <row r="5" spans="2:6" x14ac:dyDescent="0.25">
      <c r="B5" s="14" t="s">
        <v>63</v>
      </c>
    </row>
    <row r="6" spans="2:6" x14ac:dyDescent="0.25">
      <c r="B6" s="15" t="s">
        <v>64</v>
      </c>
    </row>
    <row r="8" spans="2:6" x14ac:dyDescent="0.25">
      <c r="B8" s="7" t="s">
        <v>4</v>
      </c>
      <c r="C8" s="9"/>
      <c r="D8" s="11"/>
      <c r="E8" s="16"/>
      <c r="F8" s="16"/>
    </row>
    <row r="9" spans="2:6" x14ac:dyDescent="0.25">
      <c r="B9" t="s">
        <v>65</v>
      </c>
      <c r="C9" t="s">
        <v>66</v>
      </c>
      <c r="D9" s="16"/>
      <c r="E9" s="16"/>
      <c r="F9" s="16"/>
    </row>
    <row r="10" spans="2:6" x14ac:dyDescent="0.25">
      <c r="B10">
        <v>1</v>
      </c>
      <c r="C10" t="s">
        <v>67</v>
      </c>
      <c r="D10" s="16"/>
      <c r="E10" s="16"/>
      <c r="F10" s="16"/>
    </row>
    <row r="11" spans="2:6" x14ac:dyDescent="0.25">
      <c r="B11">
        <v>2</v>
      </c>
      <c r="C11" t="s">
        <v>68</v>
      </c>
      <c r="D11" s="16"/>
      <c r="E11" s="16"/>
      <c r="F11" s="16"/>
    </row>
    <row r="12" spans="2:6" x14ac:dyDescent="0.25">
      <c r="B12" s="17"/>
      <c r="C12" s="16"/>
      <c r="D12" s="16"/>
      <c r="E12" s="16"/>
      <c r="F12" s="16"/>
    </row>
    <row r="13" spans="2:6" ht="18.75" x14ac:dyDescent="0.3">
      <c r="B13" s="13" t="s">
        <v>69</v>
      </c>
      <c r="C13" s="16"/>
      <c r="D13" s="16"/>
      <c r="E13" s="16"/>
      <c r="F13" s="16"/>
    </row>
    <row r="14" spans="2:6" x14ac:dyDescent="0.25">
      <c r="B14" s="14" t="s">
        <v>70</v>
      </c>
      <c r="C14" s="16"/>
      <c r="D14" s="16"/>
      <c r="E14" s="16"/>
      <c r="F14" s="16"/>
    </row>
    <row r="15" spans="2:6" x14ac:dyDescent="0.25">
      <c r="B15" s="14" t="s">
        <v>63</v>
      </c>
      <c r="C15" s="16"/>
      <c r="D15" s="16"/>
      <c r="E15" s="16"/>
      <c r="F15" s="16"/>
    </row>
    <row r="16" spans="2:6" x14ac:dyDescent="0.25">
      <c r="B16" s="15" t="s">
        <v>71</v>
      </c>
      <c r="C16" s="16"/>
      <c r="D16" s="16"/>
      <c r="E16" s="16"/>
      <c r="F16" s="16"/>
    </row>
    <row r="17" spans="2:7" x14ac:dyDescent="0.25">
      <c r="B17" s="17"/>
      <c r="C17" s="16"/>
      <c r="D17" s="16"/>
      <c r="E17" s="16"/>
      <c r="F17" s="16"/>
    </row>
    <row r="18" spans="2:7" x14ac:dyDescent="0.25">
      <c r="B18" s="7" t="s">
        <v>4</v>
      </c>
      <c r="C18" s="9"/>
      <c r="D18" s="9"/>
      <c r="E18" s="9"/>
      <c r="F18" s="9"/>
      <c r="G18" s="9"/>
    </row>
    <row r="19" spans="2:7" s="18" customFormat="1" x14ac:dyDescent="0.25">
      <c r="B19" s="18" t="s">
        <v>7</v>
      </c>
      <c r="C19" s="18" t="s">
        <v>72</v>
      </c>
      <c r="D19" s="18" t="s">
        <v>73</v>
      </c>
      <c r="E19" s="18" t="s">
        <v>74</v>
      </c>
      <c r="F19" s="18" t="s">
        <v>75</v>
      </c>
      <c r="G19" s="18" t="s">
        <v>76</v>
      </c>
    </row>
    <row r="20" spans="2:7" x14ac:dyDescent="0.25">
      <c r="B20" t="s">
        <v>17</v>
      </c>
      <c r="C20" t="s">
        <v>77</v>
      </c>
      <c r="D20" t="s">
        <v>78</v>
      </c>
      <c r="E20" s="10">
        <v>4</v>
      </c>
      <c r="F20" s="10">
        <v>49</v>
      </c>
      <c r="G20">
        <v>49</v>
      </c>
    </row>
    <row r="21" spans="2:7" x14ac:dyDescent="0.25">
      <c r="B21" t="s">
        <v>20</v>
      </c>
      <c r="C21" t="s">
        <v>79</v>
      </c>
      <c r="D21" t="s">
        <v>19</v>
      </c>
      <c r="E21" s="10">
        <v>1</v>
      </c>
      <c r="F21" s="10">
        <v>15</v>
      </c>
      <c r="G21">
        <v>15</v>
      </c>
    </row>
    <row r="22" spans="2:7" x14ac:dyDescent="0.25">
      <c r="B22" t="s">
        <v>18</v>
      </c>
      <c r="C22" t="s">
        <v>79</v>
      </c>
      <c r="D22" t="s">
        <v>80</v>
      </c>
      <c r="E22" s="10">
        <v>1</v>
      </c>
      <c r="F22" s="10">
        <v>14</v>
      </c>
      <c r="G22">
        <v>14</v>
      </c>
    </row>
    <row r="23" spans="2:7" x14ac:dyDescent="0.25">
      <c r="B23" t="s">
        <v>23</v>
      </c>
      <c r="C23" t="s">
        <v>81</v>
      </c>
      <c r="D23" t="s">
        <v>81</v>
      </c>
      <c r="E23" s="10">
        <v>2</v>
      </c>
      <c r="F23" s="10">
        <v>21</v>
      </c>
      <c r="G23">
        <v>21</v>
      </c>
    </row>
    <row r="24" spans="2:7" x14ac:dyDescent="0.25">
      <c r="B24" t="s">
        <v>25</v>
      </c>
      <c r="C24" t="s">
        <v>81</v>
      </c>
      <c r="D24" t="s">
        <v>82</v>
      </c>
      <c r="E24" s="10">
        <v>2</v>
      </c>
      <c r="F24" s="10">
        <v>99</v>
      </c>
      <c r="G24">
        <v>12</v>
      </c>
    </row>
    <row r="25" spans="2:7" x14ac:dyDescent="0.25">
      <c r="B25" t="s">
        <v>37</v>
      </c>
      <c r="C25" t="s">
        <v>83</v>
      </c>
      <c r="D25" t="s">
        <v>84</v>
      </c>
      <c r="E25" s="10">
        <v>3</v>
      </c>
      <c r="F25" s="10">
        <v>31</v>
      </c>
      <c r="G25">
        <v>31</v>
      </c>
    </row>
    <row r="26" spans="2:7" x14ac:dyDescent="0.25">
      <c r="B26" t="s">
        <v>34</v>
      </c>
      <c r="C26" t="s">
        <v>79</v>
      </c>
      <c r="D26" t="s">
        <v>85</v>
      </c>
      <c r="E26" s="10">
        <v>1</v>
      </c>
      <c r="F26" s="10">
        <v>16</v>
      </c>
      <c r="G26">
        <v>16</v>
      </c>
    </row>
    <row r="27" spans="2:7" x14ac:dyDescent="0.25">
      <c r="B27" t="s">
        <v>38</v>
      </c>
      <c r="C27" t="s">
        <v>83</v>
      </c>
      <c r="D27" t="s">
        <v>86</v>
      </c>
      <c r="E27" s="10">
        <v>3</v>
      </c>
      <c r="F27" s="10">
        <v>32</v>
      </c>
      <c r="G27">
        <v>32</v>
      </c>
    </row>
    <row r="28" spans="2:7" x14ac:dyDescent="0.25">
      <c r="B28" t="s">
        <v>46</v>
      </c>
      <c r="C28" t="s">
        <v>79</v>
      </c>
      <c r="D28" t="s">
        <v>87</v>
      </c>
      <c r="E28" s="10">
        <v>1</v>
      </c>
      <c r="F28" s="10">
        <v>11</v>
      </c>
      <c r="G28">
        <v>11</v>
      </c>
    </row>
    <row r="29" spans="2:7" x14ac:dyDescent="0.25">
      <c r="B29" t="s">
        <v>52</v>
      </c>
      <c r="C29" t="s">
        <v>79</v>
      </c>
      <c r="D29" t="s">
        <v>82</v>
      </c>
      <c r="E29" s="10">
        <v>1</v>
      </c>
      <c r="F29" s="10">
        <v>12</v>
      </c>
      <c r="G29">
        <v>12</v>
      </c>
    </row>
    <row r="30" spans="2:7" x14ac:dyDescent="0.25">
      <c r="B30" t="s">
        <v>41</v>
      </c>
      <c r="C30" t="s">
        <v>83</v>
      </c>
      <c r="D30" t="s">
        <v>82</v>
      </c>
      <c r="E30" s="10">
        <v>3</v>
      </c>
      <c r="F30" s="10">
        <v>99</v>
      </c>
      <c r="G30">
        <v>12</v>
      </c>
    </row>
    <row r="31" spans="2:7" x14ac:dyDescent="0.25">
      <c r="B31" t="s">
        <v>43</v>
      </c>
      <c r="C31" t="s">
        <v>79</v>
      </c>
      <c r="D31" t="s">
        <v>88</v>
      </c>
      <c r="E31" s="10">
        <v>1</v>
      </c>
      <c r="F31" s="10">
        <v>13</v>
      </c>
      <c r="G31">
        <v>13</v>
      </c>
    </row>
    <row r="32" spans="2:7" x14ac:dyDescent="0.25">
      <c r="B32" t="s">
        <v>89</v>
      </c>
      <c r="C32" t="s">
        <v>77</v>
      </c>
      <c r="D32" t="s">
        <v>90</v>
      </c>
      <c r="E32" s="10">
        <v>4</v>
      </c>
      <c r="F32" s="10">
        <v>45</v>
      </c>
      <c r="G32">
        <v>45</v>
      </c>
    </row>
    <row r="33" spans="2:7" x14ac:dyDescent="0.25">
      <c r="B33" t="s">
        <v>91</v>
      </c>
      <c r="C33" t="s">
        <v>77</v>
      </c>
      <c r="D33" t="s">
        <v>92</v>
      </c>
      <c r="E33" s="10">
        <v>4</v>
      </c>
      <c r="F33" s="10">
        <v>41</v>
      </c>
      <c r="G33">
        <v>41</v>
      </c>
    </row>
    <row r="36" spans="2:7" ht="18.75" x14ac:dyDescent="0.3">
      <c r="B36" s="13" t="s">
        <v>95</v>
      </c>
    </row>
    <row r="37" spans="2:7" x14ac:dyDescent="0.25">
      <c r="B37" s="14" t="s">
        <v>96</v>
      </c>
      <c r="C37" s="16"/>
      <c r="D37" s="16"/>
      <c r="E37" s="16"/>
      <c r="F37" s="16"/>
    </row>
    <row r="39" spans="2:7" x14ac:dyDescent="0.25">
      <c r="B39" t="s">
        <v>8</v>
      </c>
      <c r="C39" t="s">
        <v>7</v>
      </c>
      <c r="D39" t="s">
        <v>10</v>
      </c>
      <c r="E39" t="s">
        <v>11</v>
      </c>
    </row>
    <row r="40" spans="2:7" x14ac:dyDescent="0.25">
      <c r="B40" t="s">
        <v>16</v>
      </c>
      <c r="C40" t="s">
        <v>15</v>
      </c>
      <c r="D40" cm="1">
        <f t="array" ref="D40">_xlfn.SWITCH(COAGroups[[#This Row],[Class]],"Assets",1,"Liabilities &amp; Equity",2,"Revenues",3,"Expenses",4,5)</f>
        <v>1</v>
      </c>
      <c r="E40">
        <f>ROW(COAGroups[[#This Row],[Group]])-ROW(COAGroups[[#Headers],[Group]])</f>
        <v>1</v>
      </c>
    </row>
    <row r="41" spans="2:7" x14ac:dyDescent="0.25">
      <c r="B41" t="s">
        <v>22</v>
      </c>
      <c r="C41" t="s">
        <v>15</v>
      </c>
      <c r="D41" cm="1">
        <f t="array" ref="D41">_xlfn.SWITCH(COAGroups[[#This Row],[Class]],"Assets",1,"Liabilities &amp; Equity",2,"Revenues",3,"Expenses",4,5)</f>
        <v>1</v>
      </c>
      <c r="E41">
        <f>ROW(COAGroups[[#This Row],[Group]])-ROW(COAGroups[[#Headers],[Group]])</f>
        <v>2</v>
      </c>
    </row>
    <row r="42" spans="2:7" x14ac:dyDescent="0.25">
      <c r="B42" t="s">
        <v>29</v>
      </c>
      <c r="C42" t="s">
        <v>15</v>
      </c>
      <c r="D42" cm="1">
        <f t="array" ref="D42">_xlfn.SWITCH(COAGroups[[#This Row],[Class]],"Assets",1,"Liabilities &amp; Equity",2,"Revenues",3,"Expenses",4,5)</f>
        <v>1</v>
      </c>
      <c r="E42">
        <f>ROW(COAGroups[[#This Row],[Group]])-ROW(COAGroups[[#Headers],[Group]])</f>
        <v>3</v>
      </c>
    </row>
    <row r="43" spans="2:7" x14ac:dyDescent="0.25">
      <c r="B43" t="s">
        <v>33</v>
      </c>
      <c r="C43" t="s">
        <v>32</v>
      </c>
      <c r="D43" cm="1">
        <f t="array" ref="D43">_xlfn.SWITCH(COAGroups[[#This Row],[Class]],"Assets",1,"Liabilities &amp; Equity",2,"Revenues",3,"Expenses",4,5)</f>
        <v>2</v>
      </c>
      <c r="E43">
        <f>ROW(COAGroups[[#This Row],[Group]])-ROW(COAGroups[[#Headers],[Group]])</f>
        <v>4</v>
      </c>
    </row>
    <row r="44" spans="2:7" x14ac:dyDescent="0.25">
      <c r="B44" t="s">
        <v>36</v>
      </c>
      <c r="C44" t="s">
        <v>32</v>
      </c>
      <c r="D44" cm="1">
        <f t="array" ref="D44">_xlfn.SWITCH(COAGroups[[#This Row],[Class]],"Assets",1,"Liabilities &amp; Equity",2,"Revenues",3,"Expenses",4,5)</f>
        <v>2</v>
      </c>
      <c r="E44">
        <f>ROW(COAGroups[[#This Row],[Group]])-ROW(COAGroups[[#Headers],[Group]])</f>
        <v>5</v>
      </c>
    </row>
    <row r="45" spans="2:7" x14ac:dyDescent="0.25">
      <c r="B45" t="s">
        <v>38</v>
      </c>
      <c r="C45" t="s">
        <v>32</v>
      </c>
      <c r="D45" cm="1">
        <f t="array" ref="D45">_xlfn.SWITCH(COAGroups[[#This Row],[Class]],"Assets",1,"Liabilities &amp; Equity",2,"Revenues",3,"Expenses",4,5)</f>
        <v>2</v>
      </c>
      <c r="E45">
        <f>ROW(COAGroups[[#This Row],[Group]])-ROW(COAGroups[[#Headers],[Group]])</f>
        <v>6</v>
      </c>
    </row>
    <row r="46" spans="2:7" x14ac:dyDescent="0.25">
      <c r="B46" t="s">
        <v>45</v>
      </c>
      <c r="C46" t="s">
        <v>45</v>
      </c>
      <c r="D46" cm="1">
        <f t="array" ref="D46">_xlfn.SWITCH(COAGroups[[#This Row],[Class]],"Assets",1,"Liabilities &amp; Equity",2,"Revenues",3,"Expenses",4,5)</f>
        <v>3</v>
      </c>
      <c r="E46">
        <f>ROW(COAGroups[[#This Row],[Group]])-ROW(COAGroups[[#Headers],[Group]])</f>
        <v>7</v>
      </c>
    </row>
    <row r="47" spans="2:7" x14ac:dyDescent="0.25">
      <c r="B47" t="s">
        <v>47</v>
      </c>
      <c r="C47" t="s">
        <v>48</v>
      </c>
      <c r="D47" cm="1">
        <f t="array" ref="D47">_xlfn.SWITCH(COAGroups[[#This Row],[Class]],"Assets",1,"Liabilities &amp; Equity",2,"Revenues",3,"Expenses",4,5)</f>
        <v>4</v>
      </c>
      <c r="E47">
        <f>ROW(COAGroups[[#This Row],[Group]])-ROW(COAGroups[[#Headers],[Group]])</f>
        <v>8</v>
      </c>
    </row>
    <row r="48" spans="2:7" x14ac:dyDescent="0.25">
      <c r="B48" t="s">
        <v>50</v>
      </c>
      <c r="C48" t="s">
        <v>48</v>
      </c>
      <c r="D48" cm="1">
        <f t="array" ref="D48">_xlfn.SWITCH(COAGroups[[#This Row],[Class]],"Assets",1,"Liabilities &amp; Equity",2,"Revenues",3,"Expenses",4,5)</f>
        <v>4</v>
      </c>
      <c r="E48">
        <f>ROW(COAGroups[[#This Row],[Group]])-ROW(COAGroups[[#Headers],[Group]])</f>
        <v>9</v>
      </c>
    </row>
    <row r="49" spans="2:5" x14ac:dyDescent="0.25">
      <c r="B49" t="s">
        <v>60</v>
      </c>
      <c r="C49" t="s">
        <v>48</v>
      </c>
      <c r="D49" cm="1">
        <f t="array" ref="D49">_xlfn.SWITCH(COAGroups[[#This Row],[Class]],"Assets",1,"Liabilities &amp; Equity",2,"Revenues",3,"Expenses",4,5)</f>
        <v>4</v>
      </c>
      <c r="E49">
        <f>ROW(COAGroups[[#This Row],[Group]])-ROW(COAGroups[[#Headers],[Group]])</f>
        <v>10</v>
      </c>
    </row>
  </sheetData>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D9D0-5479-44FE-8EA7-AD8DC3AE8C87}">
  <sheetPr>
    <pageSetUpPr fitToPage="1"/>
  </sheetPr>
  <dimension ref="B1:H29"/>
  <sheetViews>
    <sheetView showGridLines="0" tabSelected="1" workbookViewId="0">
      <selection activeCell="B11" sqref="B11"/>
    </sheetView>
  </sheetViews>
  <sheetFormatPr defaultRowHeight="15" x14ac:dyDescent="0.25"/>
  <cols>
    <col min="1" max="1" width="2.7109375" customWidth="1"/>
    <col min="2" max="2" width="12.28515625" bestFit="1" customWidth="1"/>
    <col min="3" max="3" width="10" bestFit="1" customWidth="1"/>
    <col min="4" max="4" width="28.140625" bestFit="1" customWidth="1"/>
    <col min="5" max="5" width="34.140625" bestFit="1" customWidth="1"/>
    <col min="6" max="6" width="14.140625" bestFit="1" customWidth="1"/>
    <col min="7" max="7" width="16.7109375" bestFit="1" customWidth="1"/>
    <col min="8" max="8" width="17.42578125" bestFit="1" customWidth="1"/>
    <col min="9" max="9"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118</v>
      </c>
      <c r="C2" s="32"/>
      <c r="D2" s="32"/>
      <c r="E2" s="32"/>
      <c r="F2" s="32"/>
      <c r="G2" s="32"/>
      <c r="H2" s="32"/>
    </row>
    <row r="11" spans="2:8" x14ac:dyDescent="0.25">
      <c r="B11" s="33" t="s">
        <v>162</v>
      </c>
      <c r="C11" s="33" t="s">
        <v>221</v>
      </c>
      <c r="D11" s="33" t="s">
        <v>163</v>
      </c>
      <c r="E11" s="33" t="s">
        <v>164</v>
      </c>
      <c r="F11" s="33" t="s">
        <v>165</v>
      </c>
      <c r="G11" s="10" t="s">
        <v>167</v>
      </c>
      <c r="H11" s="10" t="s">
        <v>168</v>
      </c>
    </row>
    <row r="12" spans="2:8" x14ac:dyDescent="0.25">
      <c r="B12" s="35">
        <v>44457</v>
      </c>
      <c r="C12" t="s">
        <v>222</v>
      </c>
      <c r="D12" t="s">
        <v>205</v>
      </c>
      <c r="E12" t="s">
        <v>219</v>
      </c>
      <c r="F12" t="s">
        <v>166</v>
      </c>
      <c r="G12" s="34">
        <v>2084.29</v>
      </c>
      <c r="H12" s="34">
        <v>1489.33</v>
      </c>
    </row>
    <row r="13" spans="2:8" x14ac:dyDescent="0.25">
      <c r="D13" t="s">
        <v>160</v>
      </c>
      <c r="E13" t="s">
        <v>219</v>
      </c>
      <c r="F13" t="s">
        <v>166</v>
      </c>
      <c r="G13" s="34"/>
      <c r="H13" s="34">
        <v>2084.29</v>
      </c>
    </row>
    <row r="14" spans="2:8" x14ac:dyDescent="0.25">
      <c r="D14" t="s">
        <v>161</v>
      </c>
      <c r="E14" t="s">
        <v>215</v>
      </c>
      <c r="F14" t="s">
        <v>166</v>
      </c>
      <c r="G14" s="34">
        <v>53.44</v>
      </c>
      <c r="H14" s="34"/>
    </row>
    <row r="15" spans="2:8" x14ac:dyDescent="0.25">
      <c r="D15" t="s">
        <v>161</v>
      </c>
      <c r="E15" t="s">
        <v>216</v>
      </c>
      <c r="F15" t="s">
        <v>166</v>
      </c>
      <c r="G15" s="34">
        <v>27.32</v>
      </c>
      <c r="H15" s="34"/>
    </row>
    <row r="16" spans="2:8" x14ac:dyDescent="0.25">
      <c r="D16" t="s">
        <v>161</v>
      </c>
      <c r="E16" t="s">
        <v>214</v>
      </c>
      <c r="F16" t="s">
        <v>166</v>
      </c>
      <c r="G16" s="34">
        <v>72.260000000000005</v>
      </c>
      <c r="H16" s="34"/>
    </row>
    <row r="17" spans="2:8" x14ac:dyDescent="0.25">
      <c r="D17" t="s">
        <v>161</v>
      </c>
      <c r="E17" t="s">
        <v>207</v>
      </c>
      <c r="F17" t="s">
        <v>166</v>
      </c>
      <c r="G17" s="34">
        <v>559.98</v>
      </c>
      <c r="H17" s="34"/>
    </row>
    <row r="18" spans="2:8" x14ac:dyDescent="0.25">
      <c r="D18" t="s">
        <v>161</v>
      </c>
      <c r="E18" t="s">
        <v>206</v>
      </c>
      <c r="F18" t="s">
        <v>166</v>
      </c>
      <c r="G18" s="34">
        <v>303.44</v>
      </c>
      <c r="H18" s="34"/>
    </row>
    <row r="19" spans="2:8" x14ac:dyDescent="0.25">
      <c r="D19" t="s">
        <v>161</v>
      </c>
      <c r="E19" t="s">
        <v>217</v>
      </c>
      <c r="F19" t="s">
        <v>166</v>
      </c>
      <c r="G19" s="34">
        <v>29.99</v>
      </c>
      <c r="H19" s="34"/>
    </row>
    <row r="20" spans="2:8" x14ac:dyDescent="0.25">
      <c r="D20" t="s">
        <v>161</v>
      </c>
      <c r="E20" t="s">
        <v>209</v>
      </c>
      <c r="F20" t="s">
        <v>166</v>
      </c>
      <c r="G20" s="34">
        <v>26.9</v>
      </c>
      <c r="H20" s="34"/>
    </row>
    <row r="21" spans="2:8" x14ac:dyDescent="0.25">
      <c r="D21" t="s">
        <v>161</v>
      </c>
      <c r="E21" t="s">
        <v>208</v>
      </c>
      <c r="F21" t="s">
        <v>166</v>
      </c>
      <c r="G21" s="34">
        <v>19.48</v>
      </c>
      <c r="H21" s="34"/>
    </row>
    <row r="22" spans="2:8" x14ac:dyDescent="0.25">
      <c r="D22" t="s">
        <v>161</v>
      </c>
      <c r="E22" t="s">
        <v>212</v>
      </c>
      <c r="F22" t="s">
        <v>166</v>
      </c>
      <c r="G22" s="34">
        <v>53.44</v>
      </c>
      <c r="H22" s="34"/>
    </row>
    <row r="23" spans="2:8" x14ac:dyDescent="0.25">
      <c r="D23" t="s">
        <v>161</v>
      </c>
      <c r="E23" t="s">
        <v>211</v>
      </c>
      <c r="F23" t="s">
        <v>166</v>
      </c>
      <c r="G23" s="34">
        <v>17.809999999999999</v>
      </c>
      <c r="H23" s="34"/>
    </row>
    <row r="24" spans="2:8" x14ac:dyDescent="0.25">
      <c r="D24" t="s">
        <v>161</v>
      </c>
      <c r="E24" t="s">
        <v>210</v>
      </c>
      <c r="F24" t="s">
        <v>166</v>
      </c>
      <c r="G24" s="34">
        <v>16.98</v>
      </c>
      <c r="H24" s="34"/>
    </row>
    <row r="25" spans="2:8" x14ac:dyDescent="0.25">
      <c r="D25" t="s">
        <v>161</v>
      </c>
      <c r="E25" t="s">
        <v>213</v>
      </c>
      <c r="F25" t="s">
        <v>166</v>
      </c>
      <c r="G25" s="34">
        <v>23.75</v>
      </c>
      <c r="H25" s="34"/>
    </row>
    <row r="26" spans="2:8" x14ac:dyDescent="0.25">
      <c r="D26" t="s">
        <v>161</v>
      </c>
      <c r="E26" t="s">
        <v>218</v>
      </c>
      <c r="F26" t="s">
        <v>166</v>
      </c>
      <c r="G26" s="34">
        <v>284.54000000000002</v>
      </c>
      <c r="H26" s="34"/>
    </row>
    <row r="27" spans="2:8" x14ac:dyDescent="0.25">
      <c r="B27" s="35">
        <v>44474</v>
      </c>
      <c r="C27" t="s">
        <v>223</v>
      </c>
      <c r="D27" t="s">
        <v>159</v>
      </c>
      <c r="E27" t="s">
        <v>220</v>
      </c>
      <c r="F27" t="s">
        <v>166</v>
      </c>
      <c r="G27" s="34">
        <v>594.96</v>
      </c>
      <c r="H27" s="34"/>
    </row>
    <row r="28" spans="2:8" x14ac:dyDescent="0.25">
      <c r="D28" t="s">
        <v>205</v>
      </c>
      <c r="E28" t="s">
        <v>220</v>
      </c>
      <c r="F28" t="s">
        <v>166</v>
      </c>
      <c r="G28" s="34"/>
      <c r="H28" s="34">
        <v>594.96</v>
      </c>
    </row>
    <row r="29" spans="2:8" x14ac:dyDescent="0.25">
      <c r="B29" t="s">
        <v>125</v>
      </c>
      <c r="G29" s="34">
        <v>4168.58</v>
      </c>
      <c r="H29" s="34">
        <v>4168.58</v>
      </c>
    </row>
  </sheetData>
  <pageMargins left="0.23622047244094491" right="0.23622047244094491" top="0.74803149606299213" bottom="0.74803149606299213" header="0.31496062992125984" footer="0.31496062992125984"/>
  <pageSetup scale="73" fitToHeight="0" orientation="portrait" horizontalDpi="0" verticalDpi="0"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6DA9-F959-4C08-8796-99229984617F}">
  <sheetPr>
    <pageSetUpPr fitToPage="1"/>
  </sheetPr>
  <dimension ref="B1:V34"/>
  <sheetViews>
    <sheetView showGridLines="0" workbookViewId="0">
      <selection activeCell="E23" sqref="E23"/>
    </sheetView>
  </sheetViews>
  <sheetFormatPr defaultColWidth="15.28515625" defaultRowHeight="15" x14ac:dyDescent="0.25"/>
  <cols>
    <col min="1" max="1" width="2.7109375" customWidth="1"/>
    <col min="2" max="3" width="6.7109375" customWidth="1"/>
    <col min="4" max="4" width="25.7109375" customWidth="1"/>
  </cols>
  <sheetData>
    <row r="1" spans="2:22" s="31" customFormat="1" ht="18.75" x14ac:dyDescent="0.3">
      <c r="B1" s="32" t="str">
        <f>Setup!C4</f>
        <v>Custom Table Producers Ltd.</v>
      </c>
      <c r="C1" s="32"/>
      <c r="D1" s="32"/>
      <c r="E1" s="32"/>
      <c r="F1" s="32"/>
      <c r="G1" s="32"/>
      <c r="H1" s="32"/>
    </row>
    <row r="2" spans="2:22" s="31" customFormat="1" ht="18.75" x14ac:dyDescent="0.3">
      <c r="B2" s="32" t="s">
        <v>119</v>
      </c>
      <c r="C2" s="32"/>
      <c r="D2" s="32"/>
      <c r="E2" s="32"/>
      <c r="F2" s="32"/>
      <c r="G2" s="32"/>
      <c r="H2" s="32"/>
    </row>
    <row r="9" spans="2:22" x14ac:dyDescent="0.25">
      <c r="B9" s="33" t="s">
        <v>12</v>
      </c>
      <c r="C9" t="s" vm="1">
        <v>144</v>
      </c>
    </row>
    <row r="11" spans="2:22" x14ac:dyDescent="0.25">
      <c r="E11">
        <v>2021</v>
      </c>
    </row>
    <row r="13" spans="2:22" s="10" customFormat="1" x14ac:dyDescent="0.25">
      <c r="B13"/>
      <c r="C13"/>
      <c r="D13"/>
      <c r="E13" t="s">
        <v>182</v>
      </c>
      <c r="F13" t="s">
        <v>183</v>
      </c>
      <c r="G13" t="s">
        <v>184</v>
      </c>
      <c r="H13" t="s">
        <v>185</v>
      </c>
      <c r="I13" t="s">
        <v>186</v>
      </c>
      <c r="J13" t="s">
        <v>187</v>
      </c>
      <c r="K13"/>
      <c r="L13"/>
      <c r="M13"/>
      <c r="N13"/>
      <c r="O13"/>
      <c r="P13"/>
      <c r="Q13"/>
      <c r="R13"/>
      <c r="S13"/>
      <c r="T13"/>
      <c r="U13"/>
      <c r="V13"/>
    </row>
    <row r="14" spans="2:22" x14ac:dyDescent="0.25">
      <c r="B14" t="s">
        <v>45</v>
      </c>
      <c r="E14" s="36">
        <v>2084.29</v>
      </c>
      <c r="F14" s="37">
        <v>1</v>
      </c>
      <c r="G14" s="34">
        <v>280000</v>
      </c>
      <c r="H14" s="37">
        <v>1</v>
      </c>
      <c r="I14" s="38">
        <v>-277915.71000000002</v>
      </c>
      <c r="J14" s="37">
        <v>0</v>
      </c>
    </row>
    <row r="15" spans="2:22" x14ac:dyDescent="0.25">
      <c r="E15" s="39"/>
      <c r="F15" s="39"/>
      <c r="G15" s="39"/>
      <c r="H15" s="39"/>
      <c r="I15" s="38"/>
      <c r="J15" s="39"/>
    </row>
    <row r="16" spans="2:22" x14ac:dyDescent="0.25">
      <c r="B16" t="s">
        <v>48</v>
      </c>
      <c r="E16" s="39"/>
      <c r="F16" s="39"/>
      <c r="G16" s="39"/>
      <c r="H16" s="39"/>
      <c r="I16" s="38"/>
      <c r="J16" s="39"/>
    </row>
    <row r="17" spans="2:10" x14ac:dyDescent="0.25">
      <c r="C17" t="s">
        <v>47</v>
      </c>
      <c r="E17" s="39"/>
      <c r="F17" s="39"/>
      <c r="G17" s="39"/>
      <c r="H17" s="39"/>
      <c r="I17" s="38"/>
      <c r="J17" s="39"/>
    </row>
    <row r="18" spans="2:10" x14ac:dyDescent="0.25">
      <c r="D18" t="s">
        <v>47</v>
      </c>
      <c r="E18" s="36">
        <v>1489.33</v>
      </c>
      <c r="F18" s="37">
        <v>0.71455027851210717</v>
      </c>
      <c r="G18" s="34">
        <v>112000</v>
      </c>
      <c r="H18" s="37">
        <v>0.4</v>
      </c>
      <c r="I18" s="38">
        <v>110510.67</v>
      </c>
      <c r="J18" s="37">
        <v>0.31455027851210715</v>
      </c>
    </row>
    <row r="19" spans="2:10" x14ac:dyDescent="0.25">
      <c r="C19" t="s">
        <v>154</v>
      </c>
      <c r="E19" s="36">
        <v>1489.33</v>
      </c>
      <c r="F19" s="37">
        <v>0.71455027851210717</v>
      </c>
      <c r="G19" s="34">
        <v>112000</v>
      </c>
      <c r="H19" s="37">
        <v>0.4</v>
      </c>
      <c r="I19" s="38">
        <v>110510.67</v>
      </c>
      <c r="J19" s="37">
        <v>0.31455027851210715</v>
      </c>
    </row>
    <row r="20" spans="2:10" x14ac:dyDescent="0.25">
      <c r="E20" s="39"/>
      <c r="F20" s="39"/>
      <c r="G20" s="39"/>
      <c r="H20" s="39"/>
      <c r="I20" s="38"/>
      <c r="J20" s="39"/>
    </row>
    <row r="21" spans="2:10" x14ac:dyDescent="0.25">
      <c r="C21" t="s">
        <v>50</v>
      </c>
      <c r="E21" s="39"/>
      <c r="F21" s="39"/>
      <c r="G21" s="39"/>
      <c r="H21" s="39"/>
      <c r="I21" s="38"/>
      <c r="J21" s="39"/>
    </row>
    <row r="22" spans="2:10" x14ac:dyDescent="0.25">
      <c r="D22" t="s">
        <v>49</v>
      </c>
      <c r="E22" s="36">
        <v>0</v>
      </c>
      <c r="F22" s="37">
        <v>0</v>
      </c>
      <c r="G22" s="34">
        <v>65000</v>
      </c>
      <c r="H22" s="37">
        <v>0.23214285714285715</v>
      </c>
      <c r="I22" s="38">
        <v>65000</v>
      </c>
      <c r="J22" s="37">
        <v>-0.23214285714285715</v>
      </c>
    </row>
    <row r="23" spans="2:10" x14ac:dyDescent="0.25">
      <c r="D23" t="s">
        <v>51</v>
      </c>
      <c r="E23" s="36">
        <v>0</v>
      </c>
      <c r="F23" s="37">
        <v>0</v>
      </c>
      <c r="G23" s="34">
        <v>25905</v>
      </c>
      <c r="H23" s="37">
        <v>9.2517857142857138E-2</v>
      </c>
      <c r="I23" s="38">
        <v>25905</v>
      </c>
      <c r="J23" s="37">
        <v>-9.2517857142857138E-2</v>
      </c>
    </row>
    <row r="24" spans="2:10" x14ac:dyDescent="0.25">
      <c r="D24" t="s">
        <v>53</v>
      </c>
      <c r="E24" s="36">
        <v>0</v>
      </c>
      <c r="F24" s="37">
        <v>0</v>
      </c>
      <c r="G24" s="34">
        <v>33000</v>
      </c>
      <c r="H24" s="37">
        <v>0.11785714285714285</v>
      </c>
      <c r="I24" s="38">
        <v>33000</v>
      </c>
      <c r="J24" s="37">
        <v>-0.11785714285714285</v>
      </c>
    </row>
    <row r="25" spans="2:10" x14ac:dyDescent="0.25">
      <c r="D25" t="s">
        <v>54</v>
      </c>
      <c r="E25" s="36">
        <v>0</v>
      </c>
      <c r="F25" s="37">
        <v>0</v>
      </c>
      <c r="G25" s="34">
        <v>3400</v>
      </c>
      <c r="H25" s="37">
        <v>1.2142857142857143E-2</v>
      </c>
      <c r="I25" s="38">
        <v>3400</v>
      </c>
      <c r="J25" s="37">
        <v>-1.2142857142857143E-2</v>
      </c>
    </row>
    <row r="26" spans="2:10" x14ac:dyDescent="0.25">
      <c r="D26" t="s">
        <v>55</v>
      </c>
      <c r="E26" s="36">
        <v>0</v>
      </c>
      <c r="F26" s="37">
        <v>0</v>
      </c>
      <c r="G26" s="34">
        <v>1664</v>
      </c>
      <c r="H26" s="37">
        <v>5.942857142857143E-3</v>
      </c>
      <c r="I26" s="38">
        <v>1664</v>
      </c>
      <c r="J26" s="37">
        <v>-5.942857142857143E-3</v>
      </c>
    </row>
    <row r="27" spans="2:10" x14ac:dyDescent="0.25">
      <c r="D27" t="s">
        <v>56</v>
      </c>
      <c r="E27" s="36">
        <v>0</v>
      </c>
      <c r="F27" s="37">
        <v>0</v>
      </c>
      <c r="G27" s="34">
        <v>7200</v>
      </c>
      <c r="H27" s="37">
        <v>2.5714285714285714E-2</v>
      </c>
      <c r="I27" s="38">
        <v>7200</v>
      </c>
      <c r="J27" s="37">
        <v>-2.5714285714285714E-2</v>
      </c>
    </row>
    <row r="28" spans="2:10" x14ac:dyDescent="0.25">
      <c r="D28" t="s">
        <v>57</v>
      </c>
      <c r="E28" s="36">
        <v>0</v>
      </c>
      <c r="F28" s="37">
        <v>0</v>
      </c>
      <c r="G28" s="34">
        <v>714</v>
      </c>
      <c r="H28" s="37">
        <v>2.5500000000000002E-3</v>
      </c>
      <c r="I28" s="38">
        <v>714</v>
      </c>
      <c r="J28" s="37">
        <v>-2.5500000000000002E-3</v>
      </c>
    </row>
    <row r="29" spans="2:10" x14ac:dyDescent="0.25">
      <c r="D29" t="s">
        <v>58</v>
      </c>
      <c r="E29" s="36">
        <v>0</v>
      </c>
      <c r="F29" s="37">
        <v>0</v>
      </c>
      <c r="G29" s="34">
        <v>3350</v>
      </c>
      <c r="H29" s="37">
        <v>1.1964285714285714E-2</v>
      </c>
      <c r="I29" s="38">
        <v>3350</v>
      </c>
      <c r="J29" s="37">
        <v>-1.1964285714285714E-2</v>
      </c>
    </row>
    <row r="30" spans="2:10" x14ac:dyDescent="0.25">
      <c r="C30" t="s">
        <v>155</v>
      </c>
      <c r="E30" s="36">
        <v>0</v>
      </c>
      <c r="F30" s="37">
        <v>0</v>
      </c>
      <c r="G30" s="34">
        <v>140233</v>
      </c>
      <c r="H30" s="37">
        <v>0.50083214285714284</v>
      </c>
      <c r="I30" s="38">
        <v>140233</v>
      </c>
      <c r="J30" s="37">
        <v>-0.50083214285714284</v>
      </c>
    </row>
    <row r="31" spans="2:10" x14ac:dyDescent="0.25">
      <c r="E31" s="39"/>
      <c r="F31" s="39"/>
      <c r="G31" s="39"/>
      <c r="H31" s="39"/>
      <c r="I31" s="38"/>
      <c r="J31" s="39"/>
    </row>
    <row r="32" spans="2:10" x14ac:dyDescent="0.25">
      <c r="B32" t="s">
        <v>188</v>
      </c>
      <c r="E32" s="36">
        <v>1489.33</v>
      </c>
      <c r="F32" s="37">
        <v>0.71455027851210717</v>
      </c>
      <c r="G32" s="34">
        <v>252233</v>
      </c>
      <c r="H32" s="37">
        <v>0.90083214285714286</v>
      </c>
      <c r="I32" s="38">
        <v>250743.67</v>
      </c>
      <c r="J32" s="37">
        <v>-0.18628186434503569</v>
      </c>
    </row>
    <row r="33" spans="2:10" x14ac:dyDescent="0.25">
      <c r="E33" s="39"/>
      <c r="F33" s="39"/>
      <c r="G33" s="39"/>
      <c r="H33" s="39"/>
      <c r="I33" s="38"/>
      <c r="J33" s="39"/>
    </row>
    <row r="34" spans="2:10" x14ac:dyDescent="0.25">
      <c r="B34" t="s">
        <v>189</v>
      </c>
      <c r="E34" s="36">
        <v>594.96</v>
      </c>
      <c r="F34" s="37">
        <v>0.28544972148789277</v>
      </c>
      <c r="G34" s="34">
        <v>27767</v>
      </c>
      <c r="H34" s="37">
        <v>9.9167857142857141E-2</v>
      </c>
      <c r="I34" s="38">
        <v>-27172.04</v>
      </c>
      <c r="J34" s="37">
        <v>0.18628186434503563</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14AE-B51D-488D-B061-C8B2544149AA}">
  <sheetPr>
    <pageSetUpPr fitToPage="1"/>
  </sheetPr>
  <dimension ref="B1:G27"/>
  <sheetViews>
    <sheetView showGridLines="0" workbookViewId="0">
      <selection activeCell="E16" sqref="E16"/>
    </sheetView>
  </sheetViews>
  <sheetFormatPr defaultRowHeight="15" x14ac:dyDescent="0.25"/>
  <cols>
    <col min="1" max="1" width="2.7109375" customWidth="1"/>
    <col min="2" max="3" width="6.7109375" customWidth="1"/>
    <col min="4" max="4" width="25.7109375" customWidth="1"/>
    <col min="5" max="7" width="15" customWidth="1"/>
    <col min="8" max="15" width="15" bestFit="1" customWidth="1"/>
    <col min="16" max="17" width="11" bestFit="1" customWidth="1"/>
    <col min="18" max="28" width="15" bestFit="1" customWidth="1"/>
    <col min="29" max="29" width="17.42578125" bestFit="1" customWidth="1"/>
    <col min="30" max="30" width="19.5703125" bestFit="1" customWidth="1"/>
    <col min="31" max="32" width="15" bestFit="1" customWidth="1"/>
    <col min="33" max="56" width="19.42578125" bestFit="1" customWidth="1"/>
    <col min="57" max="57" width="17.42578125" bestFit="1" customWidth="1"/>
    <col min="58" max="58" width="24" bestFit="1" customWidth="1"/>
  </cols>
  <sheetData>
    <row r="1" spans="2:7" s="31" customFormat="1" ht="18.75" x14ac:dyDescent="0.3">
      <c r="B1" s="32" t="str">
        <f>Setup!C4</f>
        <v>Custom Table Producers Ltd.</v>
      </c>
      <c r="C1" s="32"/>
      <c r="D1" s="32"/>
      <c r="E1" s="32"/>
      <c r="F1" s="32"/>
      <c r="G1" s="32"/>
    </row>
    <row r="2" spans="2:7" s="31" customFormat="1" ht="18.75" x14ac:dyDescent="0.3">
      <c r="B2" s="32" t="s">
        <v>120</v>
      </c>
      <c r="C2" s="32"/>
      <c r="D2" s="32"/>
      <c r="E2" s="32"/>
      <c r="F2" s="32"/>
      <c r="G2" s="32"/>
    </row>
    <row r="9" spans="2:7" x14ac:dyDescent="0.25">
      <c r="B9" s="33" t="s">
        <v>12</v>
      </c>
      <c r="C9" t="s" vm="2">
        <v>143</v>
      </c>
    </row>
    <row r="11" spans="2:7" hidden="1" x14ac:dyDescent="0.25">
      <c r="B11" s="33" t="s">
        <v>190</v>
      </c>
    </row>
    <row r="12" spans="2:7" x14ac:dyDescent="0.25">
      <c r="E12">
        <v>2021</v>
      </c>
      <c r="F12" t="s">
        <v>204</v>
      </c>
    </row>
    <row r="14" spans="2:7" x14ac:dyDescent="0.25">
      <c r="B14" t="s">
        <v>15</v>
      </c>
      <c r="E14" s="39"/>
      <c r="F14" s="39"/>
    </row>
    <row r="15" spans="2:7" x14ac:dyDescent="0.25">
      <c r="C15" t="s">
        <v>16</v>
      </c>
      <c r="E15" s="39"/>
      <c r="F15" s="39"/>
    </row>
    <row r="16" spans="2:7" x14ac:dyDescent="0.25">
      <c r="D16" t="s">
        <v>14</v>
      </c>
      <c r="E16" s="34">
        <v>594.96</v>
      </c>
      <c r="F16" s="34">
        <v>594.96</v>
      </c>
    </row>
    <row r="17" spans="2:6" x14ac:dyDescent="0.25">
      <c r="D17" t="s">
        <v>203</v>
      </c>
      <c r="E17" s="34">
        <v>0</v>
      </c>
      <c r="F17" s="34">
        <v>0</v>
      </c>
    </row>
    <row r="18" spans="2:6" x14ac:dyDescent="0.25">
      <c r="C18" t="s">
        <v>193</v>
      </c>
      <c r="E18" s="34">
        <v>594.96</v>
      </c>
      <c r="F18" s="34">
        <v>594.96</v>
      </c>
    </row>
    <row r="19" spans="2:6" x14ac:dyDescent="0.25">
      <c r="E19" s="39"/>
      <c r="F19" s="39"/>
    </row>
    <row r="20" spans="2:6" x14ac:dyDescent="0.25">
      <c r="B20" t="s">
        <v>191</v>
      </c>
      <c r="E20" s="34">
        <v>594.96</v>
      </c>
      <c r="F20" s="34">
        <v>594.96</v>
      </c>
    </row>
    <row r="21" spans="2:6" x14ac:dyDescent="0.25">
      <c r="E21" s="39"/>
      <c r="F21" s="39"/>
    </row>
    <row r="22" spans="2:6" x14ac:dyDescent="0.25">
      <c r="B22" t="s">
        <v>32</v>
      </c>
      <c r="E22" s="39"/>
      <c r="F22" s="39"/>
    </row>
    <row r="23" spans="2:6" x14ac:dyDescent="0.25">
      <c r="C23" t="s">
        <v>38</v>
      </c>
      <c r="E23" s="39"/>
      <c r="F23" s="39"/>
    </row>
    <row r="24" spans="2:6" x14ac:dyDescent="0.25">
      <c r="D24" t="s">
        <v>40</v>
      </c>
      <c r="E24" s="34">
        <v>594.96</v>
      </c>
      <c r="F24" s="34">
        <v>594.96</v>
      </c>
    </row>
    <row r="25" spans="2:6" x14ac:dyDescent="0.25">
      <c r="C25" t="s">
        <v>194</v>
      </c>
      <c r="E25" s="34">
        <v>594.96</v>
      </c>
      <c r="F25" s="34">
        <v>594.96</v>
      </c>
    </row>
    <row r="26" spans="2:6" x14ac:dyDescent="0.25">
      <c r="E26" s="39"/>
      <c r="F26" s="39"/>
    </row>
    <row r="27" spans="2:6" x14ac:dyDescent="0.25">
      <c r="B27" t="s">
        <v>192</v>
      </c>
      <c r="E27" s="34">
        <v>594.96</v>
      </c>
      <c r="F27" s="34">
        <v>594.96</v>
      </c>
    </row>
  </sheetData>
  <pageMargins left="0.70866141732283472" right="0.70866141732283472" top="0.74803149606299213" bottom="0.74803149606299213" header="0.31496062992125984" footer="0.31496062992125984"/>
  <pageSetup scale="88"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92F1-760A-4948-9488-2C851D207B6C}">
  <sheetPr>
    <pageSetUpPr fitToPage="1"/>
  </sheetPr>
  <dimension ref="B1:AD23"/>
  <sheetViews>
    <sheetView showGridLines="0" workbookViewId="0"/>
  </sheetViews>
  <sheetFormatPr defaultRowHeight="15" x14ac:dyDescent="0.25"/>
  <cols>
    <col min="1" max="1" width="2.7109375" customWidth="1"/>
    <col min="2" max="3" width="6.7109375" customWidth="1"/>
    <col min="4" max="4" width="45.7109375" customWidth="1"/>
    <col min="5" max="11" width="15" customWidth="1"/>
    <col min="12" max="14" width="15" bestFit="1" customWidth="1"/>
    <col min="15" max="15" width="12" bestFit="1" customWidth="1"/>
    <col min="16" max="28" width="16.5703125" bestFit="1" customWidth="1"/>
    <col min="29" max="29" width="20.140625" bestFit="1" customWidth="1"/>
    <col min="30" max="30" width="21.140625" bestFit="1" customWidth="1"/>
    <col min="31" max="32" width="16.5703125" bestFit="1" customWidth="1"/>
  </cols>
  <sheetData>
    <row r="1" spans="2:30" s="31" customFormat="1" ht="18.75" x14ac:dyDescent="0.3">
      <c r="B1" s="32" t="str">
        <f>Setup!C4</f>
        <v>Custom Table Producers Ltd.</v>
      </c>
      <c r="C1" s="32"/>
      <c r="D1" s="32"/>
      <c r="E1" s="32"/>
      <c r="F1" s="32"/>
      <c r="G1" s="32"/>
    </row>
    <row r="2" spans="2:30" s="31" customFormat="1" ht="18.75" x14ac:dyDescent="0.3">
      <c r="B2" s="32" t="s">
        <v>121</v>
      </c>
      <c r="C2" s="32"/>
      <c r="D2" s="32"/>
      <c r="E2" s="32"/>
      <c r="F2" s="32"/>
      <c r="G2" s="32"/>
    </row>
    <row r="11" spans="2:30" hidden="1" x14ac:dyDescent="0.25">
      <c r="B11" s="33" t="s">
        <v>196</v>
      </c>
    </row>
    <row r="12" spans="2:30" x14ac:dyDescent="0.25">
      <c r="E12" s="10">
        <v>2021</v>
      </c>
    </row>
    <row r="13" spans="2:30" s="10" customFormat="1" x14ac:dyDescent="0.25">
      <c r="B13"/>
      <c r="C13"/>
      <c r="D13"/>
      <c r="E13"/>
      <c r="F13"/>
      <c r="G13"/>
      <c r="H13"/>
      <c r="I13"/>
      <c r="J13"/>
      <c r="K13"/>
      <c r="L13"/>
      <c r="M13"/>
      <c r="N13"/>
      <c r="O13"/>
      <c r="P13"/>
      <c r="Q13"/>
      <c r="R13"/>
      <c r="S13"/>
      <c r="T13"/>
      <c r="U13"/>
      <c r="V13"/>
      <c r="W13"/>
      <c r="X13"/>
      <c r="Y13"/>
      <c r="Z13"/>
      <c r="AA13"/>
      <c r="AB13"/>
      <c r="AC13"/>
      <c r="AD13"/>
    </row>
    <row r="14" spans="2:30" x14ac:dyDescent="0.25">
      <c r="B14" t="s">
        <v>79</v>
      </c>
      <c r="E14" s="39"/>
    </row>
    <row r="15" spans="2:30" x14ac:dyDescent="0.25">
      <c r="C15" t="s">
        <v>87</v>
      </c>
      <c r="E15" s="39"/>
    </row>
    <row r="16" spans="2:30" x14ac:dyDescent="0.25">
      <c r="D16" t="s">
        <v>44</v>
      </c>
      <c r="E16" s="34">
        <v>2084.29</v>
      </c>
    </row>
    <row r="17" spans="2:5" x14ac:dyDescent="0.25">
      <c r="D17" t="s">
        <v>47</v>
      </c>
      <c r="E17" s="34">
        <v>-1489.33</v>
      </c>
    </row>
    <row r="18" spans="2:5" x14ac:dyDescent="0.25">
      <c r="C18" t="s">
        <v>195</v>
      </c>
      <c r="E18" s="34">
        <v>594.96</v>
      </c>
    </row>
    <row r="19" spans="2:5" x14ac:dyDescent="0.25">
      <c r="B19" t="s">
        <v>197</v>
      </c>
      <c r="E19" s="34">
        <v>594.96</v>
      </c>
    </row>
    <row r="20" spans="2:5" x14ac:dyDescent="0.25">
      <c r="E20" s="39"/>
    </row>
    <row r="21" spans="2:5" x14ac:dyDescent="0.25">
      <c r="B21" t="s">
        <v>77</v>
      </c>
      <c r="E21" s="39"/>
    </row>
    <row r="22" spans="2:5" x14ac:dyDescent="0.25">
      <c r="C22" t="s">
        <v>90</v>
      </c>
      <c r="E22" s="34">
        <v>594.96</v>
      </c>
    </row>
    <row r="23" spans="2:5" x14ac:dyDescent="0.25">
      <c r="C23" t="s">
        <v>78</v>
      </c>
      <c r="E23" s="34">
        <v>594.96</v>
      </c>
    </row>
  </sheetData>
  <pageMargins left="0.70866141732283472" right="0.70866141732283472" top="0.74803149606299213" bottom="0.74803149606299213" header="0.31496062992125984" footer="0.31496062992125984"/>
  <pageSetup scale="84"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56B45-8CD8-491F-B124-C2F9D9E93CFB}">
  <sheetPr>
    <pageSetUpPr fitToPage="1"/>
  </sheetPr>
  <dimension ref="B1:Q12"/>
  <sheetViews>
    <sheetView showGridLines="0" workbookViewId="0"/>
  </sheetViews>
  <sheetFormatPr defaultRowHeight="15" x14ac:dyDescent="0.25"/>
  <cols>
    <col min="1" max="1" width="2.7109375" customWidth="1"/>
    <col min="2" max="3" width="6.7109375" customWidth="1"/>
    <col min="4" max="4" width="25.7109375" customWidth="1"/>
    <col min="5" max="17" width="12.42578125" customWidth="1"/>
    <col min="18" max="18" width="18.28515625" bestFit="1" customWidth="1"/>
    <col min="19" max="19" width="17.5703125" bestFit="1" customWidth="1"/>
    <col min="20" max="20" width="18.28515625" bestFit="1" customWidth="1"/>
    <col min="21" max="21" width="17.5703125" bestFit="1" customWidth="1"/>
    <col min="22" max="22" width="18.28515625" bestFit="1" customWidth="1"/>
    <col min="23" max="23" width="17.5703125" bestFit="1" customWidth="1"/>
    <col min="24" max="24" width="18.28515625" bestFit="1" customWidth="1"/>
    <col min="25" max="25" width="17.5703125" bestFit="1" customWidth="1"/>
    <col min="26" max="26" width="18.28515625" bestFit="1" customWidth="1"/>
    <col min="27" max="27" width="22.5703125" bestFit="1" customWidth="1"/>
    <col min="28" max="28" width="23.28515625" bestFit="1" customWidth="1"/>
  </cols>
  <sheetData>
    <row r="1" spans="2:17" s="31" customFormat="1" ht="18.75" x14ac:dyDescent="0.3">
      <c r="B1" s="32" t="str">
        <f>Setup!C4</f>
        <v>Custom Table Producers Ltd.</v>
      </c>
      <c r="C1" s="32"/>
      <c r="D1" s="32"/>
      <c r="E1" s="32"/>
      <c r="F1" s="32"/>
      <c r="G1" s="32"/>
      <c r="H1" s="32"/>
    </row>
    <row r="2" spans="2:17" s="31" customFormat="1" ht="18.75" x14ac:dyDescent="0.3">
      <c r="B2" s="32" t="s">
        <v>122</v>
      </c>
      <c r="C2" s="32"/>
      <c r="D2" s="32"/>
      <c r="E2" s="32"/>
      <c r="F2" s="32"/>
      <c r="G2" s="32"/>
      <c r="H2" s="32"/>
    </row>
    <row r="9" spans="2:17" x14ac:dyDescent="0.25">
      <c r="B9" s="33" t="s">
        <v>12</v>
      </c>
      <c r="C9" t="s" vm="1">
        <v>144</v>
      </c>
    </row>
    <row r="11" spans="2:17" hidden="1" x14ac:dyDescent="0.25">
      <c r="B11" s="33" t="s">
        <v>198</v>
      </c>
    </row>
    <row r="12" spans="2:17" s="10" customFormat="1" x14ac:dyDescent="0.25">
      <c r="B12"/>
      <c r="C12"/>
      <c r="D12"/>
      <c r="E12"/>
      <c r="F12"/>
      <c r="G12"/>
      <c r="H12"/>
      <c r="I12"/>
      <c r="J12"/>
      <c r="K12"/>
      <c r="L12"/>
      <c r="M12"/>
      <c r="N12"/>
      <c r="O12"/>
      <c r="P12"/>
      <c r="Q12"/>
    </row>
  </sheetData>
  <pageMargins left="0.23622047244094491" right="0.23622047244094491" top="0.74803149606299213" bottom="0.74803149606299213" header="0.31496062992125984" footer="0.31496062992125984"/>
  <pageSetup scale="66" fitToHeight="0" orientation="landscape"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7 d c 3 4 c 1 7 - 5 8 5 b - 4 e 1 4 - a 1 5 3 - 3 a 1 1 9 e 4 4 0 2 1 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 T r u e 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11.xml>��< ? x m l   v e r s i o n = " 1 . 0 "   e n c o d i n g = " U T F - 1 6 " ? > < G e m i n i   x m l n s = " h t t p : / / g e m i n i / p i v o t c u s t o m i z a t i o n / f a 6 6 0 b 1 0 - a 4 4 4 - 4 3 1 3 - a 4 c 7 - b c 4 2 2 1 9 9 f e b 5 " > < 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 T r u e < / V i s i b l e > < / i t e m > < i t e m > < M e a s u r e N a m e > R a w   $   -   Y T D < / M e a s u r e N a m e > < D i s p l a y N a m e > R a w   $   -   Y T D < / D i s p l a y N a m e > < V i s i b l e > F a l s e < / V i s i b l e > < / i t e m > < i t e m > < M e a s u r e N a m e > R a w   $   -   L T D < / M e a s u r e N a m e > < D i s p l a y N a m e > R a w   $   -   L T D < / D i s p l a y N a m e > < V i s i b l e > F a l s e < / V i s i b l e > < / i t e m > < i t e m > < M e a s u r e N a m e > C r e d i t   $   -   T B < / M e a s u r e N a m e > < D i s p l a y N a m e > C r e d i t   $   -   T B < / D i s p l a y N a m e > < V i s i b l e > T r u e < / V i s i b l e > < / i t e m > < / C a l c u l a t e d F i e l d s > < S A H o s t H a s h > 0 < / S A H o s t H a s h > < G e m i n i F i e l d L i s t V i s i b l e > T r u e < / G e m i n i F i e l d L i s t V i s i b l e > < / S e t t i n g s > ] ] > < / 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T a b l e X M L _ G L D i s p l a y _ 6 0 f c d 3 4 1 - b a 1 c - 4 4 f 1 - 9 e 5 0 - 0 f 4 7 b 9 7 b 3 c 5 d " > < C u s t o m C o n t e n t > < ! [ C D A T A [ < T a b l e W i d g e t G r i d S e r i a l i z a t i o n   x m l n s : x s d = " h t t p : / / w w w . w 3 . o r g / 2 0 0 1 / X M L S c h e m a "   x m l n s : x s i = " h t t p : / / w w w . w 3 . o r g / 2 0 0 1 / X M L S c h e m a - i n s t a n c e " > < C o l u m n S u g g e s t e d T y p e   / > < C o l u m n F o r m a t   / > < C o l u m n A c c u r a c y   / > < C o l u m n C u r r e n c y S y m b o l   / > < C o l u m n P o s i t i v e P a t t e r n   / > < C o l u m n N e g a t i v e P a t t e r n   / > < C o l u m n W i d t h s > < i t e m > < k e y > < s t r i n g > D i s p l a y   O r d e r < / s t r i n g > < / k e y > < v a l u e > < i n t > 1 2 0 < / i n t > < / v a l u e > < / i t e m > < i t e m > < k e y > < s t r i n g > G L   P e r i o d < / s t r i n g > < / k e y > < v a l u e > < i n t > 9 5 < / i n t > < / v a l u e > < / i t e m > < / C o l u m n W i d t h s > < C o l u m n D i s p l a y I n d e x > < i t e m > < k e y > < s t r i n g > D i s p l a y   O r d e r < / s t r i n g > < / k e y > < v a l u e > < i n t > 0 < / i n t > < / v a l u e > < / i t e m > < i t e m > < k e y > < s t r i n g > G L   P e r i o d < / s t r i n g > < / k e y > < v a l u e > < i n t > 1 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B u d g e t s _ f 6 7 4 8 e d 4 - 1 c 2 b - 4 9 2 8 - a f 3 f - f 2 2 1 d b b f 7 4 d 9 " > < 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 D a t e < / s t r i n g > < / k e y > < v a l u e > < i n t > 6 5 < / i n t > < / v a l u e > < / i t e m > < i t e m > < k e y > < s t r i n g > A m o u n t < / s t r i n g > < / k e y > < v a l u e > < i n t > 8 6 < / i n t > < / v a l u e > < / i t e m > < / C o l u m n W i d t h s > < C o l u m n D i s p l a y I n d e x > < i t e m > < k e y > < s t r i n g > A c c o u n t   # < / s t r i n g > < / k e y > < v a l u e > < i n t > 0 < / i n t > < / v a l u e > < / i t e m > < i t e m > < k e y > < s t r i n g > D a t e < / s t r i n g > < / k e y > < v a l u e > < i n t > 1 < / i n t > < / v a l u e > < / i t e m > < i t e m > < k e y > < s t r i n g > A m o u n t < / 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5 5 5 c a 8 d 0 - 4 0 9 6 - 4 6 2 7 - 9 0 a 1 - 3 e d e 8 4 f d 1 7 a 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 T r u e 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16.xml>��< ? x m l   v e r s i o n = " 1 . 0 "   e n c o d i n g = " U T F - 1 6 " ? > < G e m i n i   x m l n s = " h t t p : / / g e m i n i / p i v o t c u s t o m i z a t i o n / T a b l e X M L _ E A M o n t h s _ 8 5 0 f 8 3 d 5 - b a c f - 4 5 5 2 - 9 2 4 0 - 4 7 c 9 e 9 6 3 d 3 c 2 " > < C u s t o m C o n t e n t > < ! [ C D A T A [ < T a b l e W i d g e t G r i d S e r i a l i z a t i o n   x m l n s : x s d = " h t t p : / / w w w . w 3 . o r g / 2 0 0 1 / X M L S c h e m a "   x m l n s : x s i = " h t t p : / / w w w . w 3 . o r g / 2 0 0 1 / X M L S c h e m a - i n s t a n c e " > < C o l u m n S u g g e s t e d T y p e   / > < C o l u m n F o r m a t   / > < C o l u m n A c c u r a c y   / > < C o l u m n C u r r e n c y S y m b o l   / > < C o l u m n P o s i t i v e P a t t e r n   / > < C o l u m n N e g a t i v e P a t t e r n   / > < C o l u m n W i d t h s > < i t e m > < k e y > < s t r i n g > M o n t h < / s t r i n g > < / k e y > < v a l u e > < i n t > 7 7 < / i n t > < / v a l u e > < / i t e m > < i t e m > < k e y > < s t r i n g > M o n t h   N a m e < / s t r i n g > < / k e y > < v a l u e > < i n t > 1 1 7 < / i n t > < / v a l u e > < / i t e m > < / C o l u m n W i d t h s > < C o l u m n D i s p l a y I n d e x > < i t e m > < k e y > < s t r i n g > M o n t h < / s t r i n g > < / k e y > < v a l u e > < i n t > 0 < / i n t > < / v a l u e > < / i t e m > < i t e m > < k e y > < s t r i n g > M o n t h   N a m e < / 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I m p l i c i t M e a s u r e s " > < C u s t o m C o n t e n t > < ! [ C D A T A [ T r u e ] ] > < / C u s t o m C o n t e n t > < / G e m i n i > 
</file>

<file path=customXml/item18.xml>��< ? x m l   v e r s i o n = " 1 . 0 "   e n c o d i n g = " U T F - 1 6 " ? > < G e m i n i   x m l n s = " h t t p : / / g e m i n i / p i v o t c u s t o m i z a t i o n / 3 d 3 b 0 f a 9 - f 9 d 5 - 4 4 9 3 - a a 0 4 - 2 b d 1 f 8 0 3 e 8 9 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C a l c u l a t e d F i e l d s > < S A H o s t H a s h > 0 < / S A H o s t H a s h > < G e m i n i F i e l d L i s t V i s i b l e > T r u e < / G e m i n i F i e l d L i s t V i s i b l e > < / S e t t i n g s > ] ] > < / C u s t o m C o n t e n t > < / G e m i n i > 
</file>

<file path=customXml/item19.xml>��< ? x m l   v e r s i o n = " 1 . 0 "   e n c o d i n g = " U T F - 1 6 " ? > < G e m i n i   x m l n s = " h t t p : / / g e m i n i / p i v o t c u s t o m i z a t i o n / T a b l e X M L _ _ H e l p e r s _ e d c f 4 5 e 1 - b 7 7 3 - 4 b 0 a - 8 a 7 e - f e 4 f 9 e 6 5 7 3 8 b " > < 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0 0 d 5 d f 3 0 - 0 0 6 6 - 4 f 6 5 - 8 7 2 3 - 3 5 b c d e 6 8 3 5 3 a " > < C u s t o m C o n t e n t > < ! [ C D A T A [ < ? x m l   v e r s i o n = " 1 . 0 "   e n c o d i n g = " u t f - 1 6 " ? > < S e t t i n g s > < C a l c u l a t e d F i e l d s > < i t e m > < M e a s u r e N a m e > R a w   $   -   S e l e c t e d < / M e a s u r e N a m e > < D i s p l a y N a m e > R a w   $   -   S e l e c t e d < / D i s p l a y N a m e > < V i s i b l e > F a l s e < / V i s i b l e > < / i t e m > < i t e m > < M e a s u r e N a m e > R a w   $   -   B u d g e t < / M e a s u r e N a m e > < D i s p l a y N a m e > R a w   $   -   B u d g e t < / D i s p l a y N a m e > < V i s i b l e > F a l s e < / V i s i b l e > < / i t e m > < / C a l c u l a t e d F i e l d s > < S A H o s t H a s h > 0 < / S A H o s t H a s h > < G e m i n i F i e l d L i s t V i s i b l e > T r u e < / G e m i n i F i e l d L i s t V i s i b l e > < / S e t t i n g s > ] ] > < / C u s t o m C o n t e n t > < / G e m i n i > 
</file>

<file path=customXml/item20.xml>��< ? x m l   v e r s i o n = " 1 . 0 "   e n c o d i n g = " U T F - 1 6 " ? > < G e m i n i   x m l n s = " h t t p : / / g e m i n i / p i v o t c u s t o m i z a t i o n / T a b l e X M L _ C O A _ d d 1 3 a 1 6 2 - 3 d 5 1 - 4 a 6 7 - b 6 4 7 - 1 d 7 d b 8 a 4 7 4 6 0 " > < 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 A c c o u n t   N a m e < / s t r i n g > < / k e y > < v a l u e > < i n t > 1 2 6 < / i n t > < / v a l u e > < / i t e m > < i t e m > < k e y > < s t r i n g > C l a s s < / s t r i n g > < / k e y > < v a l u e > < i n t > 6 7 < / i n t > < / v a l u e > < / i t e m > < i t e m > < k e y > < s t r i n g > G r o u p < / s t r i n g > < / k e y > < v a l u e > < i n t > 7 4 < / i n t > < / v a l u e > < / i t e m > < i t e m > < k e y > < s t r i n g > C a s h   F l o w   C l a s s < / s t r i n g > < / k e y > < v a l u e > < i n t > 1 3 2 < / i n t > < / v a l u e > < / i t e m > < i t e m > < k e y > < s t r i n g > C l a s s   O r d e r < / s t r i n g > < / k e y > < v a l u e > < i n t > 1 0 6 < / i n t > < / v a l u e > < / i t e m > < i t e m > < k e y > < s t r i n g > G r o u p   O r d e r < / s t r i n g > < / k e y > < v a l u e > < i n t > 1 1 3 < / i n t > < / v a l u e > < / i t e m > < i t e m > < k e y > < s t r i n g > S t a t e m e n t < / s t r i n g > < / k e y > < v a l u e > < i n t > 1 0 1 < / i n t > < / v a l u e > < / i t e m > < i t e m > < k e y > < s t r i n g > G L   D i s p l a y < / s t r i n g > < / k e y > < v a l u e > < i n t > 9 9 < / i n t > < / v a l u e > < / i t e m > < i t e m > < k e y > < s t r i n g > A c c   #   w i t h   N a m e < / s t r i n g > < / k e y > < v a l u e > < i n t > 1 3 8 < / i n t > < / v a l u e > < / i t e m > < / C o l u m n W i d t h s > < C o l u m n D i s p l a y I n d e x > < i t e m > < k e y > < s t r i n g > A c c o u n t   # < / s t r i n g > < / k e y > < v a l u e > < i n t > 0 < / i n t > < / v a l u e > < / i t e m > < i t e m > < k e y > < s t r i n g > A c c o u n t   N a m e < / s t r i n g > < / k e y > < v a l u e > < i n t > 1 < / i n t > < / v a l u e > < / i t e m > < i t e m > < k e y > < s t r i n g > C l a s s < / s t r i n g > < / k e y > < v a l u e > < i n t > 2 < / i n t > < / v a l u e > < / i t e m > < i t e m > < k e y > < s t r i n g > G r o u p < / s t r i n g > < / k e y > < v a l u e > < i n t > 3 < / i n t > < / v a l u e > < / i t e m > < i t e m > < k e y > < s t r i n g > C a s h   F l o w   C l a s s < / s t r i n g > < / k e y > < v a l u e > < i n t > 4 < / i n t > < / v a l u e > < / i t e m > < i t e m > < k e y > < s t r i n g > C l a s s   O r d e r < / s t r i n g > < / k e y > < v a l u e > < i n t > 5 < / i n t > < / v a l u e > < / i t e m > < i t e m > < k e y > < s t r i n g > G r o u p   O r d e r < / s t r i n g > < / k e y > < v a l u e > < i n t > 6 < / i n t > < / v a l u e > < / i t e m > < i t e m > < k e y > < s t r i n g > S t a t e m e n t < / s t r i n g > < / k e y > < v a l u e > < i n t > 7 < / i n t > < / v a l u e > < / i t e m > < i t e m > < k e y > < s t r i n g > G L   D i s p l a y < / s t r i n g > < / k e y > < v a l u e > < i n t > 8 < / i n t > < / v a l u e > < / i t e m > < i t e m > < k e y > < s t r i n g > A c c   #   w i t h   N a m e < / s t r i n g > < / k e y > < v a l u e > < i n t > 9 < / i n t > < / v a l u e > < / i t e m > < / C o l u m n D i s p l a y I n d e x > < C o l u m n F r o z e n   / > < C o l u m n C h e c k e d   / > < C o l u m n F i l t e r   / > < S e l e c t i o n F i l t e r   / > < F i l t e r P a r a m e t e r s   / > < I s S o r t D e s c e n d i n g > f a l s e < / I s S o r t D e s c e n d i n g > < / T a b l e W i d g e t G r i d S e r i a l i z a t i o n > ] ] > < / C u s t o m C o n t e n t > < / G e m i n i > 
</file>

<file path=customXml/item21.xml>��< ? x m l   v e r s i o n = " 1 . 0 "   e n c o d i n g = " u t f - 1 6 " ? > < D a t a M a s h u p   s q m i d = " 2 0 c 5 4 b 2 e - e e 5 c - 4 5 3 0 - a e 9 8 - 6 b f f 1 1 5 c 2 7 6 a "   x m l n s = " h t t p : / / s c h e m a s . m i c r o s o f t . c o m / D a t a M a s h u p " > A A A A A A o Q A A B Q S w M E F A A C A A g A 3 W 4 v V R 7 l h q G l A A A A 9 w A A A B I A H A B D b 2 5 m a W c v U G F j a 2 F n Z S 5 4 b W w g o h g A K K A U A A A A A A A A A A A A A A A A A A A A A A A A A A A A h Y / N C o J A F E Z f R W b v / B h k y H U k 3 C Y E Q b Q d p k m H 9 B o 6 N r 5 b i x 6 p V 0 g o q 1 3 L 7 3 A W 5 3 v c 7 p C N T R 1 c T d f b F l M i K C e B Q d 0 e L Z Y p G d w p X J F M w l b p s y p N M M n Y J 2 N / T E n l 3 C V h z H t P / Y K 2 X c k i z g U 7 F J u d r k y j y E e 2 / + X Q Y u 8 U a k M k 7 F 8 x M q J C c L q M e U w F s J l C Y f F r R F M w 5 c B + I O R D 7 Y b O S I N h v g Y 2 T 2 D v E / I J U E s D B B Q A A g A I A N 1 u L 1 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b i 9 V P M 0 o D w M N A A A g S Q A A E w A c A E Z v c m 1 1 b G F z L 1 N l Y 3 R p b 2 4 x L m 0 g o h g A K K A U A A A A A A A A A A A A A A A A A A A A A A A A A A A A 7 V x 7 c 9 s 2 E v + 7 m c l 3 w N E z P e m G V i 0 n 6 d z 1 z p 2 R J b m 1 I 8 e u 5 b Z 3 I 2 s 8 M A V Z r C l S x 4 d t n U b f / R Y P k g A I U o 8 o c T p t J h O R e O w u d h e L H x Z g I u L E b u C j P v 9 t / v P 1 q 9 e v B q h D I i d 0 Z 6 z q C F k / J S S c I y c k O C Y j d D d H 3 W e H e P d J m P w 1 Q h 0 c Y 3 Q e + A 9 k j q 6 D w I s a e z U n r O / V v H G 9 R 3 D o o 2 k Q E o R j N I n j W f T d N 9 9 M W e O Y t X W w h Y a v X 0 U T H A L p P e s K P 3 G K + 6 h 9 0 b K A u 0 f i 1 6 + + 6 g d J 6 B B 4 Z a w b 7 S Q M i R / / G o Q P d 0 H w U K s v B h / w l I C s t N d w O W g H f g w N h j b 0 / W r P a k + w f w 8 M r u c z Q o l e 4 z u P N K 5 D 7 E f j I J y 2 A y + Z + r Q y q n F O 9 m J h t R w n S P w Y p L L R q R 9 / + 7 Z B W y z t v I b y h M o Y i l F M n m N a 1 / Z w F O m F P 4 R B M i u 0 x N E E n X j B E z L 2 Y Y X o I h y R s C A A o 1 d S 1 4 / B T F M Y f E G I H u q 4 0 c z D c 7 X P s v 7 6 l e u D o j Q 9 f U n O 8 E M v F X 1 z l 8 j 7 7 s g x B L k y 2 / T Q J Q n d Y K T o / / e g 5 H 7 7 Z A v 1 0 l 4 7 U q x x H v x I 8 M j 1 7 / X i f n I 3 M d e I D q h H H o l X n B 7 J H W 2 w o r Y f h P E G s y T T J k y + e 8 p 7 H x 0 n o 3 s S R 5 l C E f z J d K q o P W 1 p 8 0 Z 7 1 q n / G D w A u X Y S x c E U n S Q + i 8 6 5 G l u j E V d g q j t k j f 1 M t 5 w e S E + w M 0 G F i h o z 3 L B e z / h d k W n w C P w u 4 g k J E a c c 5 d z 6 x I P l Q R T X y s U D 9 R W l W O Z s u s 8 z 7 I + g Y 7 F V x o u 3 Y c 9 i h G X i l Y x Z D d s W q J h G a K s 1 p W X W c m W D X N w N P L h y b F V L C U g j B G A e P I J n L i K X x u i A B u l e P I j k b m 9 e t Q s L u + T r E Q m p f O c k p O P h a q 1 0 d V A m 2 k N P b j x J F 2 D m 6 N c w / R v t Y H r n + q S 2 Y G 8 n Y T C t D f Y k 9 Q + h P / H 3 2 y 2 r b q O B v I 4 P Q f H W P i 3 O g o k 8 Q w I a 6 z P 5 p N k h q u T p Y R y R r T m e h i E M o 8 r C Y Q Y f D J B B g w k a M l D A g A w A m J 9 v G K d N a l j h 3 O V A C R m j P T J C J b Q C K 6 E q s I S q 0 B I q h U u o H C + J g W n W K i 7 1 Z R P V N G t Y K C X h O s t F 3 j Z n w 1 t + Q W G g C q + V A L s / E V l B i 2 Z A V s B s f 0 I u r i 4 2 V M z A S O l E M r e G 1 3 O c h K 5 D z J N q B T O p + + r 5 m 7 a U F h c f Q o h x a a E V 6 c o i 2 S y I Y h 3 U f A h i w t Y D y W + t p Q R n W B A E L l f B k 8 S C l d a K M m T I h B J n j z h d Z 2 9 T 2 1 M C a N B 9 h N h 5 5 C e e x 9 6 p R 9 h 0 q C Q v o 7 D G R r 3 A w V Q q v S 2 s m B C A k V W g k Q 9 E r 2 o D w f s g n B d J 5 W t R X u c n 0 z s S 2 o i r S y 8 f y k o C t J E B W x M G 0 d R I l 1 / e N s U g a f t T A I P P o t O A a m 9 o W 2 d d 1 A N s Y t l N u 7 k 9 + l Z E p G k C / l Q Y B J N A G Y M s U w W q 5 h 1 t 1 G R / 8 + l o A P K 6 o k z o X Z Z G 1 t f C Y p 4 j Y / D U Q 5 g U z C c 0 f 2 Y I i J t e h l B 7 0 m S A p 0 z P S M y K 5 e f l Z n a n p t m f d F 0 C m S s y T v 0 J q F v o 1 d c c 2 1 7 i E Y S f M K 6 h H N y i A d P s E N W R f W h b B 1 a d N g c c u 6 K X k J r 1 e 8 P 6 F R 3 S E I 9 o h d k V m 9 Q X J V 1 w g 2 + 7 n d J F o F E v N a A K 0 o z b J 8 m 0 a u v U z m p p G j t Z K f b n A n F m p l d b V 8 H d 1 C t Y D x 5 f W A U 3 q Y w 9 j D 5 y a P Y R R X X Z H I J Z e 9 p J H Y U G N Q V 2 q m T l R Y x v S z P F r 8 A X c n I C 1 u E T 1 4 v Z B k B d R n i Q o m U 1 l O 7 T m F w 8 1 3 D E q f w H o B C q C 0 o b h T 2 k c x a m x 9 Z S E G T i H p W G 0 8 X B U o R h l f t 1 M N O H 8 u D O a m z 0 N n p X k H b F n E A G y i A q m I w 1 a D L r s c f D / P F N / v g u f 2 z + 3 U L L j P 8 l T N u A I k 8 K l c Q + g Q s g a k R 5 z T B / Y a M r G r U 8 r + 9 g D 4 f R U R w m d P a b z N o 0 2 9 U g h D A y x B N l j 4 3 + 9 T 1 z S A g u K Y O f / Z n 7 y P q W 2 F s 0 Y L V l V m 9 q + R 2 6 Y 2 / F c e j e J T y k / 4 K 9 B I J L b r S 1 g B U q F 4 / a b q H y 4 K h I M s 0 q z G B A e P I C w j T o j g s q R O 8 O D h A I 4 6 M B G 9 Y Q / Q 3 t N x H x I p K V l H h n s 8 I 9 V f g A g + M 6 W 5 p d 4 b D M F Q o c c 1 f g I 2 N O c C B 5 g B z E m i s W A N 3 w h 8 I Q I t h L U V e y g 8 z g c D U D V R 6 F v p a L W y P e a x I Z t y 2 m K B y t 3 K U U k s M 7 P c r a Z f 5 R D K y N P e K P I N C b R r Y Q B D k K Y b i E 8 g c 3 a T S U q q 4 / E h X L f O S B / 8 g z a 3 H A h 5 2 P n / b q u V G c Z Q n 7 M 8 + N w Y M a 7 O F 4 D m v 8 B D R a q 9 s s N K X / d p / j E L M p E D W 6 Y R i E 9 U 2 3 Z U a 5 + C 4 t C / k 8 Z m w P h r T o s T B Y T S K e J S D p e r s e o m A t x R S m p B u 0 g G 1 c y L B u 3 g R k X H 5 K w I q k h J E q i 0 3 z K L y 1 z E y U X Y w 3 4 H o e + P F k B c + c l 8 W b y 0 x Z y S b M e K K v m m P K x p J 6 F J j S 0 p y x I d v M n N K h 9 E 7 c M I o R W I u 9 y 8 u + 5 i t R Q Y q U O T h L U R i 2 F e D b A t j O v 6 m X Y N N N Y n a l 2 E a X p Y F G u I U W k 3 L D a R W p f k 3 F m y R i m y + d 5 W t f t E z A W z 1 H + R S X F / 7 o S f m q X G K W W V + 5 K u c 5 + I 9 b l 9 W d n D Y c P o u M V u r h s p q 2 G x e 3 r A D c H 1 3 f M b S m j q D t c d d c 5 7 s t N u v M u k p B w H Z J r l Q / l i m c L o u J i k 4 C a z z s + I l E E Z w k h i H H p Z m u j 8 x M S D z t x e 4 C 0 0 v H p e w 4 p j o 6 f a G n N m I Q Z 9 0 O i b H r b X Q E Y H 2 k r / I U j 5 p + 3 7 m r Z k t 8 O T C Q c Y n J W Z F V X J 0 L o G A A o x n a 6 L D s N H x N Z F w u L j W / Q Q 5 L m O k M f n z s 7 R Y z 6 0 k 4 t v t R 8 r 1 q n S Z L C U b K x k j V h 4 7 J m M 6 1 D v H c q V u K i n X 4 f d Z F H + 5 C x Q 6 c U E Y n t U j p D Q V V j N Y Y + q y S Y o X k w M x I S 5 a S 1 a 0 v p G a V 5 h q e Y x Y B r F k i W 5 a D 1 o J s g f U L B 9 p + + 6 Q 6 x P 7 R D 3 a V 8 9 X t A v l 2 i 5 J p m 2 I K H V U 5 l Y q o U g n 5 s r w L v 2 7 p z F N 9 b X 4 4 o 8 a Y h b Y w q V N D J a m e e B t O r o 3 m 4 N d E s / u h J y 7 I J O 6 E R j W r / d 3 N z z C j o 5 v 3 x L 9 M v O i m E z z 5 X o B H 0 U 3 3 3 6 3 z y 1 5 3 / / p i v / / + t N f 7 t f V L t / H s R c 9 W l q u h y e p U B W y 0 z V v 2 A 2 w 5 / 8 W A n u w c W b z S s t + 7 / k i 8 0 b u p W e Z / U 7 e Q m X 3 G M y h p h 7 X 5 I Z S 4 H S A f Q U n + s / o A p 7 A 8 8 c Q u P + g f 0 i C J j j F E x v 4 k e I K Q W 1 d 8 S S V f 6 k m V l 2 M r P Y m + X W I A 1 V 8 j 6 8 a C f y n F W 0 F P d Z j q m x z G G 1 W 7 k i e j a H T h r L b E i 6 X d 5 a 4 c W W P 5 O 9 9 7 K t a j R + Q 7 M p u A e l 2 Q y y V m 2 / U n h M T N W / Z T M B y v T K 3 G 3 j K r S d 4 o k T C j k O s J Q U 4 w n c G g C B o H H m y P 0 I x K G w f 0 S A j 1 M a 3 j C h D V O E I z + J m D P C i a R y B O Q 4 Y b 2 X j p J z J 6 L M 4 w D i w B f p R 4 M V 1 U T 3 3 n p v / g e t 4 T f i R 0 y 0 d 8 E m L v B u w 5 S p x Y 7 Z W E E Y l u j h P X Y 2 j h x P W x 7 7 j Y Q 1 k i J 7 r h r c A s T P i I R Y G 0 f f 9 G m I 2 d 6 a I p b N / Q 4 D S 6 h K 0 B P J O Q w T J 2 Z m k z b z h i 8 I + 6 r d b m i v w 3 c W H A / H y z T L t u h O A v 1 S Q F h S g Y s + e x S y 8 S T Q C + O e A m 2 P V 5 k 4 h L d s d D T A O h T o D 8 A B o x 7 0 R u / B d Z 0 X I 4 Y s q + v s z O e g 4 P m v / Y P z w 4 b P L l 7 Y W G 6 a T z f s T c h 0 6 L d c Y k J 8 f Y q L K C F x 1 N t d F + 4 x M a E T 6 j 1 x q o G g T S 0 Z 5 1 P 7 H 9 l H N B d l M C O F N m O 9 d s + s E G a 3 E M o Y p O Q W C 2 s C z y T G B y 4 v A E l o / E w y z K W 9 9 Z l n Z n x L K W s t o K 3 z w Y 4 3 F N G h p E K 7 Y z R E f f 5 y 3 X u I H C m u 3 s F o q g t t u b K I z o J r d R N C n W u p G i 9 X m R W y l C h k 9 5 M 8 V k 7 p 3 f T h F M P v 8 N l c y I n / y W i u D 0 0 j d V z F 6 7 / W 0 V k 3 v s 6 s a K o P 1 p b 6 0 Y m L z 4 z R U q U 4 p U C 7 J V b a n y 2 x y f M + 3 O H X 2 z / W 3 Z 1 W e Q G n w i 9 G D Z p 0 s Y v U / S O H f L L 0 u L M 3 x Q l 1 h m 2 D v 0 T I l I y W v s O b C g x q m e K H x R r 2 c Y D v S 1 h S Z P T r G 7 B I w O v z N R c h F k z U O H U t l 2 e 0 R W f m V F O I 3 G R i y S R N o 5 0 V f l D F L c E t r 4 E t W X 4 W t U 5 5 K n 4 e f N P Y 2 T 2 N j k q u R f v J 1 v f y T e r O x c P r 8 A x l R + F g V + o x M 4 C d 1 1 1 g D e 4 n D e 6 B C 6 n Q 5 J F K U l t D 0 F z T X L f f v 2 p N U 6 O g K Z e V 3 X d w K K i R v H O C L f v q 3 b Y A b e 2 a W k y Z g q v V 7 n N r y l 9 q v V R L Z N + h q l L m B 7 n 4 S w E X b / R 0 Y N d m R x x N I J 3 J Y 8 8 c G / o z k n O E p C t u G 4 j Y d b m S R P Y q f E t k u u l H 7 k 9 J 7 4 a 3 z g d N Y t T r Q S V C s k f p s P d 2 0 4 a c S 0 Z X B y S w 8 v Q k r N v 9 O P B S r O B z Y 6 c q z M y X W u t L Q u 6 6 E X q v H J o / M z e J I + q K a F t M R 0 R C C + j K G j 2 T D M y a y y j L H Q Q I a 4 p W 9 M 8 r t i K 4 5 N V y + L a C H r u v w E 9 R Z G B t 5 p l V 1 2 W / t U e 5 X s t i K Q v B t Q u M E + 2 w E a Y k e Q M 2 P l r N R 0 j s 0 y k g e 2 a B Y q 7 W 3 h I 9 Q p T C f U / e S O S V 7 y f 0 k U h K L n 8 V K X d D P d u R q C H g f t q 6 H i e R 9 1 z K v w W S w 0 v t m X j t s c h B W k U d V U e R L 2 f 1 B L A Q I t A B Q A A g A I A N 1 u L 1 U e 5 Y a h p Q A A A P c A A A A S A A A A A A A A A A A A A A A A A A A A A A B D b 2 5 m a W c v U G F j a 2 F n Z S 5 4 b W x Q S w E C L Q A U A A I A C A D d b i 9 V D 8 r p q 6 Q A A A D p A A A A E w A A A A A A A A A A A A A A A A D x A A A A W 0 N v b n R l b n R f V H l w Z X N d L n h t b F B L A Q I t A B Q A A g A I A N 1 u L 1 U 8 z S g P A w 0 A A C B J A A A T A A A A A A A A A A A A A A A A A O I B A A B G b 3 J t d W x h c y 9 T Z W N 0 a W 9 u M S 5 t U E s F B g A A A A A D A A M A w g A A A D I P 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j k A A A A A A A A p u 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C d 0 F B Q U F B Q U F B Q T V 0 U T F 1 N 2 h o e V R Z N 0 t 4 Q W 5 p e l N I Q 0 Z G S m h k e U J F W V h S a E l F T n Z i b T V s W T N S c G I y N X p B Q U F E Q U F B Q U F B Q U F B R H B o V j B N c H F 5 c E d y c U J J M G E 4 O W x i Z 1 B V M 1 J o W j J s d V p 5 Q l J k V 1 Z 5 Y V d W e k F B Q U N B Q U F B Q U F B Q U F L V H V 5 b j B N V H p w R X F X Q l V U W U h a N H p V S 1 J H R j B Z U 0 J O Y j J S b G J B Q U F B Q U F B Q U F B Q U F B Q n p W b U 5 F U V p h M F R i Q 1 N p O F E w N 0 d V e E R W U m 9 h W E 1 n V j I 5 e W E y S n Z i M n N B Q V R t M U R X N 3 V H S E p O a n N y R U N l T E 5 J Y 0 l B Q U F B Q U F B Q U F B S 3 h 2 S V J i d m 9 T c F B 2 T F h T Z k 8 0 b 3 J x V U 5 U M 1 J v W l h J Z 1 U y O T F j b U 5 s Y 3 d B Q k 9 i V U 5 i d T R Z Y 2 s y T 3 l z U U o 0 c z B o d 2 d F Q U F B Q U F B Q U F B V G Y r d n k 5 L 3 l 0 V X F n b T B O c X N H d 3 l V Q X B R W V h K a G J X V j B a W E p 6 Q U F B R k F B Q U F B Q U F B Q U Y x V 0 Z 4 T 0 1 5 d 3 R K c 2 J Z R 2 Q v e l l S O X d S W m 0 1 V W N t R n V j M l p 2 Y 2 0 x Q 2 R X U m 5 a W F F B Q V U z L 3 I 4 d m Y 4 c l Z L b 0 p 0 R G F y Q n N N b E F B Q U F B Q S I g L z 4 8 L 1 N 0 Y W J s Z U V u d H J p Z X M + P C 9 J d G V t P j x J d G V t P j x J d G V t T G 9 j Y X R p b 2 4 + P E l 0 Z W 1 U e X B l P k Z v c m 1 1 b G E 8 L 0 l 0 Z W 1 U e X B l P j x J d G V t U G F 0 a D 5 T Z W N 0 a W 9 u M S 9 S Y X c l M j B E Y X R h J T I w L S U y M E 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Q 2 M z U 2 N z M t O T Y 0 M S 0 0 Z G I 0 L W I w O T I t O G J j N D M 0 Z W M 2 N T M x I i A v P j x F b n R y e S B U e X B l P S J O Y X Z p Z 2 F 0 a W 9 u U 3 R l c E 5 h b W U i I F Z h b H V l P S J z T m F 2 a W d h d G l v b i I g L z 4 8 L 1 N 0 Y W J s Z U V u d H J p Z X M + P C 9 J d G V t P j x J d G V t P j x J d G V t T G 9 j Y X R p b 2 4 + P E l 0 Z W 1 U e X B l P k Z v c m 1 1 b G E 8 L 0 l 0 Z W 1 U e X B l P j x J d G V t U G F 0 a D 5 T Z W N 0 a W 9 u M S 9 S Y X c l M j B E Y X R h J T I w L S U y M E N P Q S 9 T b 3 V y Y 2 U 8 L 0 l 0 Z W 1 Q Y X R o P j w v S X R l b U x v Y 2 F 0 a W 9 u P j x T d G F i b G V F b n R y a W V z I C 8 + P C 9 J d G V t P j x J d G V t P j x J d G V t T G 9 j Y X R p b 2 4 + P E l 0 Z W 1 U e X B l P k Z v c m 1 1 b G E 8 L 0 l 0 Z W 1 U e X B l P j x J d G V t U G F 0 a D 5 T Z W N 0 a W 9 u M S 9 S Y X c l M j B E Y X R h J T I w L S U y M E N P Q S 9 D a G F u Z 2 V k J T I w V H l w Z T w v S X R l b V B h d G g + P C 9 J d G V t T G 9 j Y X R p b 2 4 + P F N 0 Y W J s Z U V u d H J p Z X M g L z 4 8 L 0 l 0 Z W 0 + P E l 0 Z W 0 + P E l 0 Z W 1 M b 2 N h d G l v b j 4 8 S X R l b V R 5 c G U + R m 9 y b X V s Y T w v S X R l b V R 5 c G U + P E l 0 Z W 1 Q Y X R o P l N l Y 3 R p b 2 4 x L 1 J h d y U y M E R h d G E l M j A t J T I w 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F 1 Z X J 5 R 3 J v d X B J R C I g V m F s d W U 9 I n M 0 N D Y z N T Y 3 M y 0 5 N j Q x L T R k Y j Q t Y j A 5 M i 0 4 Y m M 0 M z R l Y z Y 1 M z E i I C 8 + P E V u d H J 5 I F R 5 c G U 9 I l J l c 3 V s d F R 5 c G U i I F Z h b H V l P S J z V G F i b G U i I C 8 + P C 9 T d G F i b G V F b n R y a W V z P j w v S X R l b T 4 8 S X R l b T 4 8 S X R l b U x v Y 2 F 0 a W 9 u P j x J d G V t V H l w Z T 5 G b 3 J t d W x h P C 9 J d G V t V H l w Z T 4 8 S X R l b V B h d G g + U 2 V j d G l v b j E v U m F 3 J T I w R G F 0 Y S U y M C 0 l M j B T Q 0 Y v U 2 9 1 c m N l P C 9 J d G V t U G F 0 a D 4 8 L 0 l 0 Z W 1 M b 2 N h d G l v b j 4 8 U 3 R h Y m x l R W 5 0 c m l l c y A v P j w v S X R l b T 4 8 S X R l b T 4 8 S X R l b U x v Y 2 F 0 a W 9 u P j x J d G V t V H l w Z T 5 G b 3 J t d W x h P C 9 J d G V t V H l w Z T 4 8 S X R l b V B h d G g + U 2 V j d G l v b j E v U m F 3 J T I w R G F 0 Y S U y M C 0 l M j B T Q 0 Y v Q 2 h h b m d l Z C U y M F R 5 c G U 8 L 0 l 0 Z W 1 Q Y X R o P j w v S X R l b U x v Y 2 F 0 a W 9 u P j x T d G F i b G V F b n R y a W V z I C 8 + P C 9 J d G V t P j x J d G V t P j x J d G V t T G 9 j Y X R p b 2 4 + P E l 0 Z W 1 U e X B l P k Z v c m 1 1 b G E 8 L 0 l 0 Z W 1 U e X B l P j x J d G V t U G F 0 a D 5 T Z W N 0 a W 9 u M S 9 S Y X c l M j B E Y X R h J T I w L S U y M E d M R G l z c G x h 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Q 2 M z U 2 N z M t O T Y 0 M S 0 0 Z G I 0 L W I w O T I t O G J j N D M 0 Z W M 2 N T M x I i A v P j x F b n R y e S B U e X B l P S J O Y X Z p Z 2 F 0 a W 9 u U 3 R l c E 5 h b W U i I F Z h b H V l P S J z T m F 2 a W d h d G l v b i I g L z 4 8 L 1 N 0 Y W J s Z U V u d H J p Z X M + P C 9 J d G V t P j x J d G V t P j x J d G V t T G 9 j Y X R p b 2 4 + P E l 0 Z W 1 U e X B l P k Z v c m 1 1 b G E 8 L 0 l 0 Z W 1 U e X B l P j x J d G V t U G F 0 a D 5 T Z W N 0 a W 9 u M S 9 S Y X c l M j B E Y X R h J T I w L S U y M E d M R G l z c G x h e S 9 T b 3 V y Y 2 U 8 L 0 l 0 Z W 1 Q Y X R o P j w v S X R l b U x v Y 2 F 0 a W 9 u P j x T d G F i b G V F b n R y a W V z I C 8 + P C 9 J d G V t P j x J d G V t P j x J d G V t T G 9 j Y X R p b 2 4 + P E l 0 Z W 1 U e X B l P k Z v c m 1 1 b G E 8 L 0 l 0 Z W 1 U e X B l P j x J d G V t U G F 0 a D 5 T Z W N 0 a W 9 u M S 9 S Y X c l M j B E Y X R h J T I w L S U y M E d M R G l z c G x h e S 9 D a G F u Z 2 V k J T I w V H l w Z T w v S X R l b V B h d G g + P C 9 J d G V t T G 9 j Y X R p b 2 4 + P F N 0 Y W J s Z U V u d H J p Z X M g L z 4 8 L 0 l 0 Z W 0 + P E l 0 Z W 0 + P E l 0 Z W 1 M b 2 N h d G l v b j 4 8 S X R l b V R 5 c G U + R m 9 y b X V s Y T w v S X R l b V R 5 c G U + P E l 0 Z W 1 Q Y X R o P l N l Y 3 R p b 2 4 x L 1 N 0 Y W d p b m c l M j A t J T I w Q 0 9 B 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V G F i b G U 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S 0 y M F Q y M T o 1 N D o w M S 4 2 O D k x M D U z W i I g L z 4 8 R W 5 0 c n k g V H l w Z T 0 i R m l s b F N 0 Y X R 1 c y I g V m F s d W U 9 I n N D b 2 1 w b G V 0 Z S I g L z 4 8 R W 5 0 c n k g V H l w Z T 0 i U X V l c n l H c m 9 1 c E l E I i B W Y W x 1 Z T 0 i c z Q z N T c 2 M T N h L W F i M j k t N D Y y Y S 1 h Z W E w L T Q 4 Z D F h Z j N k O T V i O C I g L z 4 8 L 1 N 0 Y W J s Z U V u d H J p Z X M + P C 9 J d G V t P j x J d G V t P j x J d G V t T G 9 j Y X R p b 2 4 + P E l 0 Z W 1 U e X B l P k Z v c m 1 1 b G E 8 L 0 l 0 Z W 1 U e X B l P j x J d G V t U G F 0 a D 5 T Z W N 0 a W 9 u M S 9 T d G F n a W 5 n J T I w L S U y M E N P Q S 9 T b 3 V y Y 2 U 8 L 0 l 0 Z W 1 Q Y X R o P j w v S X R l b U x v Y 2 F 0 a W 9 u P j x T d G F i b G V F b n R y a W V z I C 8 + P C 9 J d G V t P j x J d G V t P j x J d G V t T G 9 j Y X R p b 2 4 + P E l 0 Z W 1 U e X B l P k Z v c m 1 1 b G E 8 L 0 l 0 Z W 1 U e X B l P j x J d G V t U G F 0 a D 5 T Z W N 0 a W 9 u M S 9 T d G F n a W 5 n J T I w L S U y M E N P Q S 9 D a G F u Z 2 V k J T I w V H l w Z T w v S X R l b V B h d G g + P C 9 J d G V t T G 9 j Y X R p b 2 4 + P F N 0 Y W J s Z U V u d H J p Z X M g L z 4 8 L 0 l 0 Z W 0 + P E l 0 Z W 0 + P E l 0 Z W 1 M b 2 N h d G l v b j 4 8 S X R l b V R 5 c G U + R m 9 y b X V s Y T w v S X R l b V R 5 c G U + P E l 0 Z W 1 Q Y X R o P l N l Y 3 R p b 2 4 x L 1 N 0 Y W d p b m c l M j A t J T I w 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F 1 Z X J 5 R 3 J v d X B J R C I g V m F s d W U 9 I n M 0 M z U 3 N j E z Y S 1 h Y j I 5 L T Q 2 M m E t Y W V h M C 0 0 O G Q x Y W Y z Z D k 1 Y j g i I C 8 + P E V u d H J 5 I F R 5 c G U 9 I l J l c 3 V s d F R 5 c G U i I F Z h b H V l P S J z V G F i b G U i I C 8 + P C 9 T d G F i b G V F b n R y a W V z P j w v S X R l b T 4 8 S X R l b T 4 8 S X R l b U x v Y 2 F 0 a W 9 u P j x J d G V t V H l w Z T 5 G b 3 J t d W x h P C 9 J d G V t V H l w Z T 4 8 S X R l b V B h d G g + U 2 V j d G l v b j E v U 3 R h Z 2 l u Z y U y M C 0 l M j B T Q 0 Y v U 2 9 1 c m N l P C 9 J d G V t U G F 0 a D 4 8 L 0 l 0 Z W 1 M b 2 N h d G l v b j 4 8 U 3 R h Y m x l R W 5 0 c m l l c y A v P j w v S X R l b T 4 8 S X R l b T 4 8 S X R l b U x v Y 2 F 0 a W 9 u P j x J d G V t V H l w Z T 5 G b 3 J t d W x h P C 9 J d G V t V H l w Z T 4 8 S X R l b V B h d G g + U 2 V j d G l v b j E v U 3 R h Z 2 l u Z y U y M C 0 l M j B T Q 0 Y v Q 2 h h b m d l Z C U y M F R 5 c G U 8 L 0 l 0 Z W 1 Q Y X R o P j w v S X R l b U x v Y 2 F 0 a W 9 u P j x T d G F i b G V F b n R y a W V z I C 8 + P C 9 J d G V t P j x J d G V t P j x J d G V t T G 9 j Y X R p b 2 4 + P E l 0 Z W 1 U e X B l P k Z v c m 1 1 b G E 8 L 0 l 0 Z W 1 U e X B l P j x J d G V t U G F 0 a D 5 T Z W N 0 a W 9 u M S 9 T d G F n a W 5 n J T I w L S U y M E d M R G l z c G x h 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R d W V y e U d y b 3 V w S U Q i I F Z h b H V l P S J z N D M 1 N z Y x M 2 E t Y W I y O S 0 0 N j J h L W F l Y T A t N D h k M W F m M 2 Q 5 N W I 4 I i A v P j x F b n R y e S B U e X B l P S J O Y X Z p Z 2 F 0 a W 9 u U 3 R l c E 5 h b W U i I F Z h b H V l P S J z T m F 2 a W d h d G l v b i I g L z 4 8 L 1 N 0 Y W J s Z U V u d H J p Z X M + P C 9 J d G V t P j x J d G V t P j x J d G V t T G 9 j Y X R p b 2 4 + P E l 0 Z W 1 U e X B l P k Z v c m 1 1 b G E 8 L 0 l 0 Z W 1 U e X B l P j x J d G V t U G F 0 a D 5 T Z W N 0 a W 9 u M S 9 T d G F n a W 5 n J T I w L S U y M E d M R G l z c G x h e S 9 T b 3 V y Y 2 U 8 L 0 l 0 Z W 1 Q Y X R o P j w v S X R l b U x v Y 2 F 0 a W 9 u P j x T d G F i b G V F b n R y a W V z I C 8 + P C 9 J d G V t P j x J d G V t P j x J d G V t T G 9 j Y X R p b 2 4 + P E l 0 Z W 1 U e X B l P k Z v c m 1 1 b G E 8 L 0 l 0 Z W 1 U e X B l P j x J d G V t U G F 0 a D 5 T Z W N 0 a W 9 u M S 9 T d G F n a W 5 n J T I w L S U y M E d M R G l z c G x h e S 9 D a G F u Z 2 V k J T I w V H l w Z T w v S X R l b V B h d G g + P C 9 J d G V t T G 9 j Y X R p b 2 4 + P F N 0 Y W J s Z U V u d H J p Z X M g L z 4 8 L 0 l 0 Z W 0 + P E l 0 Z W 0 + P E l 0 Z W 1 M b 2 N h d G l v b j 4 8 S X R l b V R 5 c G U + R m 9 y b X V s Y T w v S X R l b V R 5 c G U + P E l 0 Z W 1 Q Y X R o P l N l Y 3 R p b 2 4 x L 0 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U X V l c n l J R C I g V m F s d W U 9 I n M 4 N z c 1 O D h i Y S 0 z N j R l L T R i Y 2 U t Y j c 0 M C 0 3 O G F l Y m Y x Y W E w N W I i I C 8 + P E V u d H J 5 I F R 5 c G U 9 I k Z p b G x l Z E N v b X B s Z X R l U m V z d W x 0 V G 9 X b 3 J r c 2 h l Z X Q i I F Z h b H V l P S J s M C I g L z 4 8 R W 5 0 c n k g V H l w Z T 0 i R m l s b E V y c m 9 y Q 2 9 k Z S I g V m F s d W U 9 I n N V b m t u b 3 d u I i A v P j x F b n R y e S B U e X B l P S J G a W x s R X J y b 3 J D b 3 V u d C I g V m F s d W U 9 I m w w I i A v P j x F b n R y e S B U e X B l P S J G a W x s T G F z d F V w Z G F 0 Z W Q i I F Z h b H V l P S J k M j A y M i 0 w O S 0 x N V Q y M D o 1 N D o 1 N C 4 4 M j Y 0 O D k 3 W i I g L z 4 8 R W 5 0 c n k g V H l w Z T 0 i R m l s b E N v b H V t b l R 5 c G V z I i B W Y W x 1 Z T 0 i c 0 F 3 W U d C Z 1 l H Q X d N R 0 F 3 P T 0 i I C 8 + P E V u d H J 5 I F R 5 c G U 9 I k Z p b G x D b 2 x 1 b W 5 O Y W 1 l c y I g V m F s d W U 9 I n N b J n F 1 b 3 Q 7 Q W N j b 3 V u d C A j J n F 1 b 3 Q 7 L C Z x d W 9 0 O 0 F j Y 2 9 1 b n Q g T m F t Z S Z x d W 9 0 O y w m c X V v d D t B Y 2 M g I y B 3 a X R o I E 5 h b W U m c X V v d D s s J n F 1 b 3 Q 7 Q 2 x h c 3 M m c X V v d D s s J n F 1 b 3 Q 7 R 3 J v d X A m c X V v d D s s J n F 1 b 3 Q 7 Q 2 F z a C B G b G 9 3 I E N s Y X N z J n F 1 b 3 Q 7 L C Z x d W 9 0 O 0 N s Y X N z I E 9 y Z G V y J n F 1 b 3 Q 7 L C Z x d W 9 0 O 0 d y b 3 V w I E 9 y Z G V y J n F 1 b 3 Q 7 L C Z x d W 9 0 O 1 N 0 Y X R l b W V u d C Z x d W 9 0 O y w m c X V v d D t H T C B E a X N w b G F 5 J n F 1 b 3 Q 7 X S I g L z 4 8 R W 5 0 c n k g V H l w Z T 0 i U X V l c n l H c m 9 1 c E l E I i B W Y W x 1 Z T 0 i c z d k Y 2 F l Z W E 0 L T R m M G M t N D Q z Y S 1 h O T Y w L T U 0 N G Q 4 M W Q 5 Z T M z N S I g L z 4 8 R W 5 0 c n k g V H l w Z T 0 i R m l s b F N 0 Y X R 1 c y I g V m F s d W U 9 I n N D b 2 1 w b G V 0 Z S I g L z 4 8 R W 5 0 c n k g V H l w Z T 0 i R m l s b E N v d W 5 0 I i B W Y W x 1 Z T 0 i b D I 2 I i A v P j x F b n R y e S B U e X B l P S J B Z G R l Z F R v R G F 0 Y U 1 v Z G V s I i B W Y W x 1 Z T 0 i b D E i I C 8 + P E V u d H J 5 I F R 5 c G U 9 I l J l b G F 0 a W 9 u c 2 h p c E l u Z m 9 D b 2 5 0 Y W l u Z X I i I F Z h b H V l P S J z e y Z x d W 9 0 O 2 N v b H V t b k N v d W 5 0 J n F 1 b 3 Q 7 O j E w L C Z x d W 9 0 O 2 t l e U N v b H V t b k 5 h b W V z J n F 1 b 3 Q 7 O l t d L C Z x d W 9 0 O 3 F 1 Z X J 5 U m V s Y X R p b 2 5 z a G l w c y Z x d W 9 0 O z p b X S w m c X V v d D t j b 2 x 1 b W 5 J Z G V u d G l 0 a W V z J n F 1 b 3 Q 7 O l s m c X V v d D t T Z W N 0 a W 9 u M S 9 D T 0 E v Q 2 h h b m d l Z C B U e X B l L n t B Y 2 N v d W 5 0 I C M s M H 0 m c X V v d D s s J n F 1 b 3 Q 7 U 2 V j d G l v b j E v Q 0 9 B L 0 N o Y W 5 n Z W Q g V H l w Z S 5 7 Q W N j b 3 V u d C B O Y W 1 l L D F 9 J n F 1 b 3 Q 7 L C Z x d W 9 0 O 1 N l Y 3 R p b 2 4 x L 0 N P Q S 9 D a G F u Z 2 V k I F R 5 c G U u e 0 F j Y y A j I H d p d G g g T m F t Z S w y f S Z x d W 9 0 O y w m c X V v d D t T Z W N 0 a W 9 u M S 9 D T 0 E v Q 2 h h b m d l Z C B U e X B l L n t D b G F z c y w z f S Z x d W 9 0 O y w m c X V v d D t T Z W N 0 a W 9 u M S 9 D T 0 E v Q 2 h h b m d l Z C B U e X B l L n t H c m 9 1 c C w 0 f S Z x d W 9 0 O y w m c X V v d D t T Z W N 0 a W 9 u M S 9 D T 0 E v Q 2 h h b m d l Z C B U e X B l L n t D Y X N o I E Z s b 3 c g Q 2 x h c 3 M s N X 0 m c X V v d D s s J n F 1 b 3 Q 7 U 2 V j d G l v b j E v Q 0 9 B L 0 N o Y W 5 n Z W Q g V H l w Z S 5 7 Q 2 x h c 3 M g T 3 J k Z X I s N n 0 m c X V v d D s s J n F 1 b 3 Q 7 U 2 V j d G l v b j E v Q 0 9 B L 0 N o Y W 5 n Z W Q g V H l w Z S 5 7 R 3 J v d X A g T 3 J k Z X I s N 3 0 m c X V v d D s s J n F 1 b 3 Q 7 U 2 V j d G l v b j E v Q 0 9 B L 0 N o Y W 5 n Z W Q g V H l w Z S 5 7 U 3 R h d G V t Z W 5 0 L D h 9 J n F 1 b 3 Q 7 L C Z x d W 9 0 O 1 N l Y 3 R p b 2 4 x L 0 N P Q S 9 D a G F u Z 2 V k I F R 5 c G U u e 0 d M I E R p c 3 B s Y X k s O X 0 m c X V v d D t d L C Z x d W 9 0 O 0 N v b H V t b k N v d W 5 0 J n F 1 b 3 Q 7 O j E w L C Z x d W 9 0 O 0 t l e U N v b H V t b k 5 h b W V z J n F 1 b 3 Q 7 O l t d L C Z x d W 9 0 O 0 N v b H V t b k l k Z W 5 0 a X R p Z X M m c X V v d D s 6 W y Z x d W 9 0 O 1 N l Y 3 R p b 2 4 x L 0 N P Q S 9 D a G F u Z 2 V k I F R 5 c G U u e 0 F j Y 2 9 1 b n Q g I y w w f S Z x d W 9 0 O y w m c X V v d D t T Z W N 0 a W 9 u M S 9 D T 0 E v Q 2 h h b m d l Z C B U e X B l L n t B Y 2 N v d W 5 0 I E 5 h b W U s M X 0 m c X V v d D s s J n F 1 b 3 Q 7 U 2 V j d G l v b j E v Q 0 9 B L 0 N o Y W 5 n Z W Q g V H l w Z S 5 7 Q W N j I C M g d 2 l 0 a C B O Y W 1 l L D J 9 J n F 1 b 3 Q 7 L C Z x d W 9 0 O 1 N l Y 3 R p b 2 4 x L 0 N P Q S 9 D a G F u Z 2 V k I F R 5 c G U u e 0 N s Y X N z L D N 9 J n F 1 b 3 Q 7 L C Z x d W 9 0 O 1 N l Y 3 R p b 2 4 x L 0 N P Q S 9 D a G F u Z 2 V k I F R 5 c G U u e 0 d y b 3 V w L D R 9 J n F 1 b 3 Q 7 L C Z x d W 9 0 O 1 N l Y 3 R p b 2 4 x L 0 N P Q S 9 D a G F u Z 2 V k I F R 5 c G U u e 0 N h c 2 g g R m x v d y B D b G F z c y w 1 f S Z x d W 9 0 O y w m c X V v d D t T Z W N 0 a W 9 u M S 9 D T 0 E v Q 2 h h b m d l Z C B U e X B l L n t D b G F z c y B P c m R l c i w 2 f S Z x d W 9 0 O y w m c X V v d D t T Z W N 0 a W 9 u M S 9 D T 0 E v Q 2 h h b m d l Z C B U e X B l L n t H c m 9 1 c C B P c m R l c i w 3 f S Z x d W 9 0 O y w m c X V v d D t T Z W N 0 a W 9 u M S 9 D T 0 E v Q 2 h h b m d l Z C B U e X B l L n t T d G F 0 Z W 1 l b n Q s O H 0 m c X V v d D s s J n F 1 b 3 Q 7 U 2 V j d G l v b j E v Q 0 9 B L 0 N o Y W 5 n Z W Q g V H l w Z S 5 7 R 0 w g R G l z c G x h e S w 5 f S Z x d W 9 0 O 1 0 s J n F 1 b 3 Q 7 U m V s Y X R p b 2 5 z a G l w S W 5 m b y Z x d W 9 0 O z p b X X 0 i I C 8 + P C 9 T d G F i b G V F b n R y a W V z P j w v S X R l b T 4 8 S X R l b T 4 8 S X R l b U x v Y 2 F 0 a W 9 u P j x J d G V t V H l w Z T 5 G b 3 J t d W x h P C 9 J d G V t V H l w Z T 4 8 S X R l b V B h d G g + U 2 V j d G l v b j E v Q 0 9 B L 1 N v d X J j Z T w v S X R l b V B h d G g + P C 9 J d G V t T G 9 j Y X R p b 2 4 + P F N 0 Y W J s Z U V u d H J p Z X M g L z 4 8 L 0 l 0 Z W 0 + P E l 0 Z W 0 + P E l 0 Z W 1 M b 2 N h d G l v b j 4 8 S X R l b V R 5 c G U + R m 9 y b X V s Y T w v S X R l b V R 5 c G U + P E l 0 Z W 1 Q Y X R o P l N l Y 3 R p b 2 4 x L 0 N P Q S 9 D a G F u Z 2 V k J T I w V H l w Z T w v S X R l b V B h d G g + P C 9 J d G V t T G 9 j Y X R p b 2 4 + P F N 0 Y W J s Z U V u d H J p Z X M g L z 4 8 L 0 l 0 Z W 0 + P E l 0 Z W 0 + P E l 0 Z W 1 M b 2 N h d G l v b j 4 8 S X R l b V R 5 c G U + R m 9 y b X V s Y T w v S X R l b V R 5 c G U + P E l 0 Z W 1 Q Y X R o P l N l Y 3 R p b 2 4 x L 1 N D 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R d W V y e U l E I i B W Y W x 1 Z T 0 i c 2 E x Y 2 M 5 Y m I x L W Y 1 M 2 E t N G I 4 M S 1 i Z m E 3 L T d k O G Y 2 Y z h m O D E 3 Z C I g L z 4 8 R W 5 0 c n k g V H l w Z T 0 i R m l s b G V k Q 2 9 t c G x l d G V S Z X N 1 b H R U b 1 d v c m t z a G V l d C I g V m F s d W U 9 I m w w I i A v P j x F b n R y e S B U e X B l P S J G a W x s Q 2 9 s d W 1 u V H l w Z X M i I F Z h b H V l P S J z Q m d Z R 0 F 3 T U Q i I C 8 + P E V u d H J 5 I F R 5 c G U 9 I k Z p b G x M Y X N 0 V X B k Y X R l Z C I g V m F s d W U 9 I m Q y M D I y L T A 5 L T E 1 V D I w O j U 0 O j U 0 L j g y N j Q 4 O T d a I i A v P j x F b n R y e S B U e X B l P S J G a W x s R X J y b 3 J D b 3 V u d C I g V m F s d W U 9 I m w w I i A v P j x F b n R y e S B U e X B l P S J G a W x s R X J y b 3 J D b 2 R l I i B W Y W x 1 Z T 0 i c 1 V u a 2 5 v d 2 4 i I C 8 + P E V u d H J 5 I F R 5 c G U 9 I k Z p b G x D b 3 V u d C I g V m F s d W U 9 I m w x N C I g L z 4 8 R W 5 0 c n k g V H l w Z T 0 i U X V l c n l H c m 9 1 c E l E I i B W Y W x 1 Z T 0 i c z d k Y 2 F l Z W E 0 L T R m M G M t N D Q z Y S 1 h O T Y w L T U 0 N G Q 4 M W Q 5 Z T M z N S I g L z 4 8 R W 5 0 c n k g V H l w Z T 0 i R m l s b E N v b H V t b k 5 h b W V z I i B W Y W x 1 Z T 0 i c 1 s m c X V v d D t D b G F z c y Z x d W 9 0 O y w m c X V v d D t I Z W F k a W 5 n J n F 1 b 3 Q 7 L C Z x d W 9 0 O 1 N 1 Y m h l Y W R p b m c m c X V v d D s s J n F 1 b 3 Q 7 S G V h Z G l u Z y B M Z X Z l b C Z x d W 9 0 O y w m c X V v d D t T d W J I Z W F k I E x l d m V s J n F 1 b 3 Q 7 L C Z x d W 9 0 O 1 N 1 Y k h l Y W Q g U 2 9 y d C Z x d W 9 0 O 1 0 i I C 8 + P E V u d H J 5 I F R 5 c G U 9 I k 5 h d m l n Y X R p b 2 5 T d G V w T m F t Z S I g V m F s d W U 9 I n N O Y X Z p Z 2 F 0 a W 9 u 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T Q 0 Y v Q 2 h h b m d l Z C B U e X B l L n t D b G F z c y w w f S Z x d W 9 0 O y w m c X V v d D t T Z W N 0 a W 9 u M S 9 T Q 0 Y v Q 2 h h b m d l Z C B U e X B l L n t I Z W F k a W 5 n L D F 9 J n F 1 b 3 Q 7 L C Z x d W 9 0 O 1 N l Y 3 R p b 2 4 x L 1 N D R i 9 D a G F u Z 2 V k I F R 5 c G U u e 1 N 1 Y m h l Y W R p b m c s M n 0 m c X V v d D s s J n F 1 b 3 Q 7 U 2 V j d G l v b j E v U 0 N G L 0 N o Y W 5 n Z W Q g V H l w Z S 5 7 S G V h Z G l u Z y B M Z X Z l b C w z f S Z x d W 9 0 O y w m c X V v d D t T Z W N 0 a W 9 u M S 9 T Q 0 Y v Q 2 h h b m d l Z C B U e X B l L n t T d W J I Z W F k I E x l d m V s L D R 9 J n F 1 b 3 Q 7 L C Z x d W 9 0 O 1 N l Y 3 R p b 2 4 x L 1 N D R i 9 D a G F u Z 2 V k I F R 5 c G U u e 1 N 1 Y k h l Y W Q g U 2 9 y d C w 1 f S Z x d W 9 0 O 1 0 s J n F 1 b 3 Q 7 Q 2 9 s d W 1 u Q 2 9 1 b n Q m c X V v d D s 6 N i w m c X V v d D t L Z X l D b 2 x 1 b W 5 O Y W 1 l c y Z x d W 9 0 O z p b X S w m c X V v d D t D b 2 x 1 b W 5 J Z G V u d G l 0 a W V z J n F 1 b 3 Q 7 O l s m c X V v d D t T Z W N 0 a W 9 u M S 9 T Q 0 Y v Q 2 h h b m d l Z C B U e X B l L n t D b G F z c y w w f S Z x d W 9 0 O y w m c X V v d D t T Z W N 0 a W 9 u M S 9 T Q 0 Y v Q 2 h h b m d l Z C B U e X B l L n t I Z W F k a W 5 n L D F 9 J n F 1 b 3 Q 7 L C Z x d W 9 0 O 1 N l Y 3 R p b 2 4 x L 1 N D R i 9 D a G F u Z 2 V k I F R 5 c G U u e 1 N 1 Y m h l Y W R p b m c s M n 0 m c X V v d D s s J n F 1 b 3 Q 7 U 2 V j d G l v b j E v U 0 N G L 0 N o Y W 5 n Z W Q g V H l w Z S 5 7 S G V h Z G l u Z y B M Z X Z l b C w z f S Z x d W 9 0 O y w m c X V v d D t T Z W N 0 a W 9 u M S 9 T Q 0 Y v Q 2 h h b m d l Z C B U e X B l L n t T d W J I Z W F k I E x l d m V s L D R 9 J n F 1 b 3 Q 7 L C Z x d W 9 0 O 1 N l Y 3 R p b 2 4 x L 1 N D R i 9 D a G F u Z 2 V k I F R 5 c G U u e 1 N 1 Y k h l Y W Q g U 2 9 y d C w 1 f S Z x d W 9 0 O 1 0 s J n F 1 b 3 Q 7 U m V s Y X R p b 2 5 z a G l w S W 5 m b y Z x d W 9 0 O z p b X X 0 i I C 8 + P E V u d H J 5 I F R 5 c G U 9 I k F k Z G V k V G 9 E Y X R h T W 9 k Z W w i I F Z h b H V l P S J s M S I g L z 4 8 L 1 N 0 Y W J s Z U V u d H J p Z X M + P C 9 J d G V t P j x J d G V t P j x J d G V t T G 9 j Y X R p b 2 4 + P E l 0 Z W 1 U e X B l P k Z v c m 1 1 b G E 8 L 0 l 0 Z W 1 U e X B l P j x J d G V t U G F 0 a D 5 T Z W N 0 a W 9 u M S 9 T Q 0 Y v U 2 9 1 c m N l P C 9 J d G V t U G F 0 a D 4 8 L 0 l 0 Z W 1 M b 2 N h d G l v b j 4 8 U 3 R h Y m x l R W 5 0 c m l l c y A v P j w v S X R l b T 4 8 S X R l b T 4 8 S X R l b U x v Y 2 F 0 a W 9 u P j x J d G V t V H l w Z T 5 G b 3 J t d W x h P C 9 J d G V t V H l w Z T 4 8 S X R l b V B h d G g + U 2 V j d G l v b j E v U 0 N G L 0 N o Y W 5 n Z W Q l M j B U e X B l P C 9 J d G V t U G F 0 a D 4 8 L 0 l 0 Z W 1 M b 2 N h d G l v b j 4 8 U 3 R h Y m x l R W 5 0 c m l l c y A v P j w v S X R l b T 4 8 S X R l b T 4 8 S X R l b U x v Y 2 F 0 a W 9 u P j x J d G V t V H l w Z T 5 G b 3 J t d W x h P C 9 J d G V t V H l w Z T 4 8 S X R l b V B h d G g + U 2 V j d G l v b j E v R 0 x E a X N w b G F 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R d W V y e U l E I i B W Y W x 1 Z T 0 i c z V m N G M y Z T h h L W Y x N 2 Y t N D Y y Z i 1 i Y z B k L T Y 5 Y j E z Y m Y x O G E 5 N C I g L z 4 8 R W 5 0 c n k g V H l w Z T 0 i R m l s b G V k Q 2 9 t c G x l d G V S Z X N 1 b H R U b 1 d v c m t z a G V l d C I g V m F s d W U 9 I m w w I i A v P j x F b n R y e S B U e X B l P S J G a W x s Q 2 9 s d W 1 u V H l w Z X M i I F Z h b H V l P S J z Q X d Z P S I g L z 4 8 R W 5 0 c n k g V H l w Z T 0 i R m l s b E x h c 3 R V c G R h d G V k I i B W Y W x 1 Z T 0 i Z D I w M j I t M D k t M T V U M j A 6 N T Q 6 N T Q u O D Q 2 M T I 2 O F o i I C 8 + P E V u d H J 5 I F R 5 c G U 9 I k Z p b G x F c n J v c k N v d W 5 0 I i B W Y W x 1 Z T 0 i b D A i I C 8 + P E V u d H J 5 I F R 5 c G U 9 I k Z p b G x F c n J v c k N v Z G U i I F Z h b H V l P S J z V W 5 r b m 9 3 b i I g L z 4 8 R W 5 0 c n k g V H l w Z T 0 i R m l s b E N v d W 5 0 I i B W Y W x 1 Z T 0 i b D I i I C 8 + P E V u d H J 5 I F R 5 c G U 9 I l F 1 Z X J 5 R 3 J v d X B J R C I g V m F s d W U 9 I n M 3 Z G N h Z W V h N C 0 0 Z j B j L T Q 0 M 2 E t Y T k 2 M C 0 1 N D R k O D F k O W U z M z U i I C 8 + P E V u d H J 5 I F R 5 c G U 9 I k Z p b G x D b 2 x 1 b W 5 O Y W 1 l c y I g V m F s d W U 9 I n N b J n F 1 b 3 Q 7 R G l z c G x h e S B P c m R l c i Z x d W 9 0 O y w m c X V v d D t H T C B Q Z X J p b 2 Q 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H T E R p c 3 B s Y X k v Q 2 h h b m d l Z C B U e X B l L n t E a X N w b G F 5 I E 9 y Z G V y L D B 9 J n F 1 b 3 Q 7 L C Z x d W 9 0 O 1 N l Y 3 R p b 2 4 x L 0 d M R G l z c G x h e S 9 D a G F u Z 2 V k I F R 5 c G U u e 0 d M I F B l c m l v Z C w x f S Z x d W 9 0 O 1 0 s J n F 1 b 3 Q 7 Q 2 9 s d W 1 u Q 2 9 1 b n Q m c X V v d D s 6 M i w m c X V v d D t L Z X l D b 2 x 1 b W 5 O Y W 1 l c y Z x d W 9 0 O z p b X S w m c X V v d D t D b 2 x 1 b W 5 J Z G V u d G l 0 a W V z J n F 1 b 3 Q 7 O l s m c X V v d D t T Z W N 0 a W 9 u M S 9 H T E R p c 3 B s Y X k v Q 2 h h b m d l Z C B U e X B l L n t E a X N w b G F 5 I E 9 y Z G V y L D B 9 J n F 1 b 3 Q 7 L C Z x d W 9 0 O 1 N l Y 3 R p b 2 4 x L 0 d M R G l z c G x h e S 9 D a G F u Z 2 V k I F R 5 c G U u e 0 d M I F B l c m l v Z C w x f S Z x d W 9 0 O 1 0 s J n F 1 b 3 Q 7 U m V s Y X R p b 2 5 z a G l w S W 5 m b y Z x d W 9 0 O z p b X X 0 i I C 8 + P E V u d H J 5 I F R 5 c G U 9 I k F k Z G V k V G 9 E Y X R h T W 9 k Z W w i I F Z h b H V l P S J s M S I g L z 4 8 L 1 N 0 Y W J s Z U V u d H J p Z X M + P C 9 J d G V t P j x J d G V t P j x J d G V t T G 9 j Y X R p b 2 4 + P E l 0 Z W 1 U e X B l P k Z v c m 1 1 b G E 8 L 0 l 0 Z W 1 U e X B l P j x J d G V t U G F 0 a D 5 T Z W N 0 a W 9 u M S 9 H T E R p c 3 B s Y X k v U 2 9 1 c m N l P C 9 J d G V t U G F 0 a D 4 8 L 0 l 0 Z W 1 M b 2 N h d G l v b j 4 8 U 3 R h Y m x l R W 5 0 c m l l c y A v P j w v S X R l b T 4 8 S X R l b T 4 8 S X R l b U x v Y 2 F 0 a W 9 u P j x J d G V t V H l w Z T 5 G b 3 J t d W x h P C 9 J d G V t V H l w Z T 4 8 S X R l b V B h d G g + U 2 V j d G l v b j E v R 0 x E a X N w b G F 5 L 0 N o Y W 5 n Z W Q l M j B U e X B l P C 9 J d G V t U G F 0 a D 4 8 L 0 l 0 Z W 1 M b 2 N h d G l v b j 4 8 U 3 R h Y m x l R W 5 0 c m l l c y A v P j w v S X R l b T 4 8 S X R l b T 4 8 S X R l b U x v Y 2 F 0 a W 9 u P j x J d G V t V H l w Z T 5 G b 3 J t d W x h P C 9 J d G V t V H l w Z T 4 8 S X R l b V B h d G g + U 2 V j d G l v b j E v U 3 R h Z 2 l u Z y U y M C 0 l M j B D T 0 E v S W 5 z Z X J 0 Z W Q l M j B N Z X J n Z W Q l M j B D b 2 x 1 b W 4 8 L 0 l 0 Z W 1 Q Y X R o P j w v S X R l b U x v Y 2 F 0 a W 9 u P j x T d G F i b G V F b n R y a W V z I C 8 + P C 9 J d G V t P j x J d G V t P j x J d G V t T G 9 j Y X R p b 2 4 + P E l 0 Z W 1 U e X B l P k Z v c m 1 1 b G E 8 L 0 l 0 Z W 1 U e X B l P j x J d G V t U G F 0 a D 5 T Z W N 0 a W 9 u M S 9 T d G F n a W 5 n J T I w L S U y M E N P Q S 9 S Z W 9 y Z G V y Z W Q l M j B D b 2 x 1 b W 5 z P C 9 J d G V t U G F 0 a D 4 8 L 0 l 0 Z W 1 M b 2 N h d G l v b j 4 8 U 3 R h Y m x l R W 5 0 c m l l c y A v P j w v S X R l b T 4 8 S X R l b T 4 8 S X R l b U x v Y 2 F 0 a W 9 u P j x J d G V t V H l w Z T 5 G b 3 J t d W x h P C 9 J d G V t V H l w Z T 4 8 S X R l b V B h d G g + U 2 V j d G l v b j E v U m F 3 J T I w R G F 0 Y S U y M C 0 l M j B K R T w v S X R l b V B h d G g + P C 9 J d G V t T G 9 j Y X R p b 2 4 + P F N 0 Y W J s Z U V u d H J p Z X M + P E V u d H J 5 I F R 5 c G U 9 I k l z U H J p d m F 0 Z S I g V m F s d W U 9 I m w w I i A v P j x F b n R y e S B U e X B l P S J R d W V y e U d y b 3 V w S U Q i I F Z h b H V l P S J z M T Y y M T Z m Y W M t Y T F l Z i 0 0 Z j J h L W J j Y j U t Z D I 3 Y 2 V l M j h h Z W E 1 I i A v P j x F b n R y e S B U e X B l P S J G a W x s R W 5 h Y m x l Z C I g V m F s d W U 9 I m w w I i A v P j x F b n R y e S B U e X B l P S J G a W x s T 2 J q Z W N 0 V H l w Z S I g V m F s d W U 9 I n N D b 2 5 u Z W N 0 a W 9 u T 2 5 s e S I g L z 4 8 R W 5 0 c n k g V H l w Z T 0 i R m l s b F R v R G F 0 Y U 1 v Z G V s R W 5 h Y m x l Z C I g V m F s d W U 9 I m w w I i A v P j x F b n R y e S B U e X B l P S J C d W Z m Z X J O Z X h 0 U m V m c m V z a C I g V m F s d W U 9 I m w w 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U 3 R h d H V z I i B W Y W x 1 Z T 0 i c 0 N v b X B s Z X R l I i A v P j x F b n R y e S B U e X B l P S J G a W x s T G F z d F V w Z G F 0 Z W Q i I F Z h b H V l P S J k M j A y M i 0 w N i 0 y M V Q y M D o y N T o 0 N i 4 x M T A 2 N z Y x W i I g L z 4 8 R W 5 0 c n k g V H l w Z T 0 i R m l s b E V y c m 9 y Q 2 9 k Z S I g V m F s d W U 9 I n N V b m t u b 3 d u I i A v P j x F b n R y e S B U e X B l P S J B Z G R l Z F R v R G F 0 Y U 1 v Z G V s I i B W Y W x 1 Z T 0 i b D A i I C 8 + P C 9 T d G F i b G V F b n R y a W V z P j w v S X R l b T 4 8 S X R l b T 4 8 S X R l b U x v Y 2 F 0 a W 9 u P j x J d G V t V H l w Z T 5 G b 3 J t d W x h P C 9 J d G V t V H l w Z T 4 8 S X R l b V B h d G g + U 2 V j d G l v b j E v U m F 3 J T I w R G F 0 Y S U y M C 0 l M j B K R S 9 T b 3 V y Y 2 U 8 L 0 l 0 Z W 1 Q Y X R o P j w v S X R l b U x v Y 2 F 0 a W 9 u P j x T d G F i b G V F b n R y a W V z I C 8 + P C 9 J d G V t P j x J d G V t P j x J d G V t T G 9 j Y X R p b 2 4 + P E l 0 Z W 1 U e X B l P k Z v c m 1 1 b G E 8 L 0 l 0 Z W 1 U e X B l P j x J d G V t U G F 0 a D 5 T Z W N 0 a W 9 u M S 9 S Y X c l M j B E Y X R h J T I w L S U y M E p F L 1 N o Z W V 0 M V 9 T a G V l d D w v S X R l b V B h d G g + P C 9 J d G V t T G 9 j Y X R p b 2 4 + P F N 0 Y W J s Z U V u d H J p Z X M g L z 4 8 L 0 l 0 Z W 0 + P E l 0 Z W 0 + P E l 0 Z W 1 M b 2 N h d G l v b j 4 8 S X R l b V R 5 c G U + R m 9 y b X V s Y T w v S X R l b V R 5 c G U + P E l 0 Z W 1 Q Y X R o P l N l Y 3 R p b 2 4 x L 1 N 0 Y W d p b m c l M j A t J T I w V H J h b n N h Y 3 R p b 2 5 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F c n J v c k N v Z G U i I F Z h b H V l P S J z V W 5 r b m 9 3 b i I g L z 4 8 R W 5 0 c n k g V H l w Z T 0 i Q W R k Z W R U b 0 R h d G F N b 2 R l b C I g V m F s d W U 9 I m w w I i A v P j x F b n R y e S B U e X B l P S J G a W x s T G F z d F V w Z G F 0 Z W Q i I F Z h b H V l P S J k M j A y M i 0 w O S 0 x N V Q y M D o y O D o z O S 4 4 O T c 0 O D k z W i I g L z 4 8 R W 5 0 c n k g V H l w Z T 0 i R m l s b F N 0 Y X R 1 c y I g V m F s d W U 9 I n N D b 2 1 w b G V 0 Z S I g L z 4 8 L 1 N 0 Y W J s Z U V u d H J p Z X M + P C 9 J d G V t P j x J d G V t P j x J d G V t T G 9 j Y X R p b 2 4 + P E l 0 Z W 1 U e X B l P k Z v c m 1 1 b G E 8 L 0 l 0 Z W 1 U e X B l P j x J d G V t U G F 0 a D 5 T Z W N 0 a W 9 u M S 9 T d G F n a W 5 n J T I w L S U y M F R y Y W 5 z Y W N 0 a W 9 u c y 9 T b 3 V y Y 2 U 8 L 0 l 0 Z W 1 Q Y X R o P j w v S X R l b U x v Y 2 F 0 a W 9 u P j x T d G F i b G V F b n R y a W V z I C 8 + P C 9 J d G V t P j x J d G V t P j x J d G V t T G 9 j Y X R p b 2 4 + P E l 0 Z W 1 U e X B l P k Z v c m 1 1 b G E 8 L 0 l 0 Z W 1 U e X B l P j x J d G V t U G F 0 a D 5 T Z W N 0 a W 9 u M S 9 U c m F u c 2 F j d G l v b n M 8 L 0 l 0 Z W 1 Q Y X R o P j w v S X R l b U x v Y 2 F 0 a W 9 u P j x T d G F i b G V F b n R y a W V z P j x F b n R y e S B U e X B l P S J R d W V y e U d y b 3 V w S U Q i I F Z h b H V l P S J z N 2 R j Y W V l Y T Q t N G Y w Y y 0 0 N D N h L W E 5 N j A t N T Q 0 Z D g x Z D l l M z M 1 I i A v P j x F b n R y e S B U e X B l P S J G a W x s R W 5 h Y m x l Z C I g V m F s d W U 9 I m w w I i A v P j x F b n R y e S B U e X B l P S J G a W x s T 2 J q Z W N 0 V H l w Z S I g V m F s d W U 9 I n N D b 2 5 u Z W N 0 a W 9 u T 2 5 s e S I g L z 4 8 R W 5 0 c n k g V H l w Z T 0 i R m l s b F R v R G F 0 Y U 1 v Z G V s R W 5 h Y m x l Z C I g V m F s d W U 9 I m w x I i A v P j x F b n R y e S B U e X B l P S J J c 1 B y a X Z h d G U i I F Z h b H V l P S J s M C 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F N 0 Y X R 1 c y I g V m F s d W U 9 I n N D b 2 1 w b G V 0 Z S I g L z 4 8 R W 5 0 c n k g V H l w Z T 0 i R m l s b E N v b H V t b k 5 h b W V z I i B W Y W x 1 Z T 0 i c 1 s m c X V v d D t F d m V u d C Z x d W 9 0 O y w m c X V v d D t E Y X R l J n F 1 b 3 Q 7 L C Z x d W 9 0 O 0 x v Y 2 F 0 a W 9 u J n F 1 b 3 Q 7 L C Z x d W 9 0 O 0 l 0 Z W 0 g J n F 1 b 3 Q 7 L C Z x d W 9 0 O 0 N h d G V n b 3 J 5 J n F 1 b 3 Q 7 L C Z x d W 9 0 O 0 F j Y 2 9 1 b n Q g I y Z x d W 9 0 O y w m c X V v d D t B b W 9 1 b n Q m c X V v d D s s J n F 1 b 3 Q 7 T m 9 0 Z X M m c X V v d D s s J n F 1 b 3 Q 7 U m V m J n F 1 b 3 Q 7 L C Z x d W 9 0 O 0 N 1 c 3 R v b W V y I E l E J n F 1 b 3 Q 7 X S I g L z 4 8 R W 5 0 c n k g V H l w Z T 0 i R m l s b E N v b H V t b l R 5 c G V z I i B W Y W x 1 Z T 0 i c 0 J n a 0 d C Z 1 l E R V F B R 0 F 3 P T 0 i I C 8 + P E V u d H J 5 I F R 5 c G U 9 I k Z p b G x M Y X N 0 V X B k Y X R l Z C I g V m F s d W U 9 I m Q y M D I y L T A 5 L T E 1 V D I w O j U 0 O j U 0 L j g 0 N j E y N j h a I i A v P j x F b n R y e S B U e X B l P S J G a W x s R X J y b 3 J D b 3 V u d C I g V m F s d W U 9 I m w w I i A v P j x F b n R y e S B U e X B l P S J G a W x s R X J y b 3 J D b 2 R l I i B W Y W x 1 Z T 0 i c 1 V u a 2 5 v d 2 4 i I C 8 + P E V u d H J 5 I F R 5 c G U 9 I l F 1 Z X J 5 S U Q i I F Z h b H V l P S J z N z I z N z I y Z G Q t Z j U 3 N y 0 0 M z M y L W E 4 N D M t N j g y N 2 F l N T E 4 Y 2 N m I i A v P j x F b n R y e S B U e X B l P S J G a W x s Q 2 9 1 b n Q i I F Z h b H V l P S J s M j I i I C 8 + P E V u d H J 5 I F R 5 c G U 9 I k F k Z G V k V G 9 E Y X R h T W 9 k Z W w i I F Z h b H V l P S J s M S I g L z 4 8 R W 5 0 c n k g V H l w Z T 0 i U m V s Y X R p b 2 5 z a G l w S W 5 m b 0 N v b n R h a W 5 l c i I g V m F s d W U 9 I n N 7 J n F 1 b 3 Q 7 Y 2 9 s d W 1 u Q 2 9 1 b n Q m c X V v d D s 6 M T A s J n F 1 b 3 Q 7 a 2 V 5 Q 2 9 s d W 1 u T m F t Z X M m c X V v d D s 6 W 1 0 s J n F 1 b 3 Q 7 c X V l c n l S Z W x h d G l v b n N o a X B z J n F 1 b 3 Q 7 O l t d L C Z x d W 9 0 O 2 N v b H V t b k l k Z W 5 0 a X R p Z X M m c X V v d D s 6 W y Z x d W 9 0 O 1 N l Y 3 R p b 2 4 x L 1 N 0 Y W d p b m c g L S B U c m F u c 2 F j d G l v b n M g L S B N Y X V y a W N l L 0 N o Y W 5 n Z W Q g V H l w Z S 5 7 R X Z l b n Q s M H 0 m c X V v d D s s J n F 1 b 3 Q 7 U 2 V j d G l v b j E v V H J h b n N h Y 3 R p b 2 5 z L 0 N o Y W 5 n Z W Q g V H l w Z S 5 7 R G F 0 Z S w x f S Z x d W 9 0 O y w m c X V v d D t T Z W N 0 a W 9 u M S 9 T d G F n a W 5 n I C 0 g V H J h b n N h Y 3 R p b 2 5 z I C 0 g T W F 1 c m l j Z S 9 D a G F u Z 2 V k I F R 5 c G U u e 0 x v Y 2 F 0 a W 9 u L D J 9 J n F 1 b 3 Q 7 L C Z x d W 9 0 O 1 N l Y 3 R p b 2 4 x L 1 N 0 Y W d p b m c g L S B U c m F u c 2 F j d G l v b n M g L S B N Y X V y a W N l L 0 N o Y W 5 n Z W Q g V H l w Z S 5 7 S X R l b S A s M 3 0 m c X V v d D s s J n F 1 b 3 Q 7 U 2 V j d G l v b j E v U 3 R h Z 2 l u Z y A t I F R y Y W 5 z Y W N 0 a W 9 u c y A t I E 1 h d X J p Y 2 U v Q 2 h h b m d l Z C B U e X B l L n t D Y X R l Z 2 9 y e S w 1 f S Z x d W 9 0 O y w m c X V v d D t T Z W N 0 a W 9 u M S 9 U c m F u c 2 F j d G l v b n M v Q 2 h h b m d l Z C B U e X B l L n t B Y 2 N v d W 5 0 I C M s N n 0 m c X V v d D s s J n F 1 b 3 Q 7 U 2 V j d G l v b j E v V H J h b n N h Y 3 R p b 2 5 z L 0 N o Y W 5 n Z W Q g V H l w Z S 5 7 Q W 1 v d W 5 0 L D d 9 J n F 1 b 3 Q 7 L C Z x d W 9 0 O 1 N l Y 3 R p b 2 4 x L 1 N 0 Y W d p b m c g L S B U c m F u c 2 F j d G l v b n M g L S B N Y X V y a W N l L 0 N o Y W 5 n Z W Q g V H l w Z S 5 7 T m 9 0 Z X M s O H 0 m c X V v d D s s J n F 1 b 3 Q 7 U 2 V j d G l v b j E v V H J h b n N h Y 3 R p b 2 5 z L 0 N o Y W 5 n Z W Q g V H l w Z S 5 7 U m V m L D l 9 J n F 1 b 3 Q 7 L C Z x d W 9 0 O 1 N l Y 3 R p b 2 4 x L 1 R y Y W 5 z Y W N 0 a W 9 u c y 9 D a G F u Z 2 V k I F R 5 c G U u e 0 N 1 c 3 R v b W V y I E l E L D E w f S Z x d W 9 0 O 1 0 s J n F 1 b 3 Q 7 Q 2 9 s d W 1 u Q 2 9 1 b n Q m c X V v d D s 6 M T A s J n F 1 b 3 Q 7 S 2 V 5 Q 2 9 s d W 1 u T m F t Z X M m c X V v d D s 6 W 1 0 s J n F 1 b 3 Q 7 Q 2 9 s d W 1 u S W R l b n R p d G l l c y Z x d W 9 0 O z p b J n F 1 b 3 Q 7 U 2 V j d G l v b j E v U 3 R h Z 2 l u Z y A t I F R y Y W 5 z Y W N 0 a W 9 u c y A t I E 1 h d X J p Y 2 U v Q 2 h h b m d l Z C B U e X B l L n t F d m V u d C w w f S Z x d W 9 0 O y w m c X V v d D t T Z W N 0 a W 9 u M S 9 U c m F u c 2 F j d G l v b n M v Q 2 h h b m d l Z C B U e X B l L n t E Y X R l L D F 9 J n F 1 b 3 Q 7 L C Z x d W 9 0 O 1 N l Y 3 R p b 2 4 x L 1 N 0 Y W d p b m c g L S B U c m F u c 2 F j d G l v b n M g L S B N Y X V y a W N l L 0 N o Y W 5 n Z W Q g V H l w Z S 5 7 T G 9 j Y X R p b 2 4 s M n 0 m c X V v d D s s J n F 1 b 3 Q 7 U 2 V j d G l v b j E v U 3 R h Z 2 l u Z y A t I F R y Y W 5 z Y W N 0 a W 9 u c y A t I E 1 h d X J p Y 2 U v Q 2 h h b m d l Z C B U e X B l L n t J d G V t I C w z f S Z x d W 9 0 O y w m c X V v d D t T Z W N 0 a W 9 u M S 9 T d G F n a W 5 n I C 0 g V H J h b n N h Y 3 R p b 2 5 z I C 0 g T W F 1 c m l j Z S 9 D a G F u Z 2 V k I F R 5 c G U u e 0 N h d G V n b 3 J 5 L D V 9 J n F 1 b 3 Q 7 L C Z x d W 9 0 O 1 N l Y 3 R p b 2 4 x L 1 R y Y W 5 z Y W N 0 a W 9 u c y 9 D a G F u Z 2 V k I F R 5 c G U u e 0 F j Y 2 9 1 b n Q g I y w 2 f S Z x d W 9 0 O y w m c X V v d D t T Z W N 0 a W 9 u M S 9 U c m F u c 2 F j d G l v b n M v Q 2 h h b m d l Z C B U e X B l L n t B b W 9 1 b n Q s N 3 0 m c X V v d D s s J n F 1 b 3 Q 7 U 2 V j d G l v b j E v U 3 R h Z 2 l u Z y A t I F R y Y W 5 z Y W N 0 a W 9 u c y A t I E 1 h d X J p Y 2 U v Q 2 h h b m d l Z C B U e X B l L n t O b 3 R l c y w 4 f S Z x d W 9 0 O y w m c X V v d D t T Z W N 0 a W 9 u M S 9 U c m F u c 2 F j d G l v b n M v Q 2 h h b m d l Z C B U e X B l L n t S Z W Y s O X 0 m c X V v d D s s J n F 1 b 3 Q 7 U 2 V j d G l v b j E v V H J h b n N h Y 3 R p b 2 5 z L 0 N o Y W 5 n Z W Q g V H l w Z S 5 7 Q 3 V z d G 9 t Z X I g S U Q s M T B 9 J n F 1 b 3 Q 7 X S w m c X V v d D t S Z W x h d G l v b n N o a X B J b m Z v J n F 1 b 3 Q 7 O l t d f S I g L z 4 8 L 1 N 0 Y W J s Z U V u d H J p Z X M + P C 9 J d G V t P j x J d G V t P j x J d G V t T G 9 j Y X R p b 2 4 + P E l 0 Z W 1 U e X B l P k Z v c m 1 1 b G E 8 L 0 l 0 Z W 1 U e X B l P j x J d G V t U G F 0 a D 5 T Z W N 0 a W 9 u M S 9 U c m F u c 2 F j d G l v b n M v U 2 9 1 c m N l P C 9 J d G V t U G F 0 a D 4 8 L 0 l 0 Z W 1 M b 2 N h d G l v b j 4 8 U 3 R h Y m x l R W 5 0 c m l l c y A v P j w v S X R l b T 4 8 S X R l b T 4 8 S X R l b U x v Y 2 F 0 a W 9 u P j x J d G V t V H l w Z T 5 G b 3 J t d W x h P C 9 J d G V t V H l w Z T 4 8 S X R l b V B h d G g + U 2 V j d G l v b j E v V H J h b n N h Y 3 R p b 2 5 z L 0 N o Y W 5 n Z W Q l M j B U e X B l P C 9 J d G V t U G F 0 a D 4 8 L 0 l 0 Z W 1 M b 2 N h d G l v b j 4 8 U 3 R h Y m x l R W 5 0 c m l l c y A v P j w v S X R l b T 4 8 S X R l b T 4 8 S X R l b U x v Y 2 F 0 a W 9 u P j x J d G V t V H l w Z T 5 G b 3 J t d W x h P C 9 J d G V t V H l w Z T 4 8 S X R l b V B h d G g + U 2 V j d G l v b j E v R m l s Z V B h d G g 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Z p b G x F c n J v c k N v Z G U i I F Z h b H V l P S J z V W 5 r b m 9 3 b i I g L z 4 8 R W 5 0 c n k g V H l w Z T 0 i T m F 2 a W d h d G l v b l N 0 Z X B O Y W 1 l I i B W Y W x 1 Z T 0 i c 0 5 h d m l n Y X R p b 2 4 i I C 8 + P E V u d H J 5 I F R 5 c G U 9 I k F k Z G V k V G 9 E Y X R h T W 9 k Z W w i I F Z h b H V l P S J s M C I g L z 4 8 R W 5 0 c n k g V H l w Z T 0 i R m l s b E x h c 3 R V c G R h d G V k I i B W Y W x 1 Z T 0 i Z D I w M j I t M D k t M T V U M j A 6 M j g 6 M z k u O T Q 0 O D c 1 N F o i I C 8 + P E V u d H J 5 I F R 5 c G U 9 I k Z p b G x T d G F 0 d X M i I F Z h b H V l P S J z Q 2 9 t c G x l d G U i I C 8 + P C 9 T d G F i b G V F b n R y a W V z P j w v S X R l b T 4 8 S X R l b T 4 8 S X R l b U x v Y 2 F 0 a W 9 u P j x J d G V t V H l w Z T 5 G b 3 J t d W x h P C 9 J d G V t V H l w Z T 4 8 S X R l b V B h d G g + U 2 V j d G l v b j E v R G F 0 Y V 9 C d W R n Z X R 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Q 2 N z E 0 N 1 o i I C 8 + P E V u d H J 5 I F R 5 c G U 9 I k Z p b G x T d G F 0 d X M i I F Z h b H V l P S J z Q 2 9 t c G x l d G U i I C 8 + P C 9 T d G F i b G V F b n R y a W V z P j w v S X R l b T 4 8 S X R l b T 4 8 S X R l b U x v Y 2 F 0 a W 9 u P j x J d G V t V H l w Z T 5 G b 3 J t d W x h P C 9 J d G V t V H l w Z T 4 8 S X R l b V B h d G g + U 2 V j d G l v b j E v R G F 0 Y V 9 D d X N 0 b 2 1 l c n M 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y N D o 0 N i 4 y N j A 3 M T Q x W i I g L z 4 8 R W 5 0 c n k g V H l w Z T 0 i R m l s b F N 0 Y X R 1 c y I g V m F s d W U 9 I n N D b 2 1 w b G V 0 Z S I g L z 4 8 L 1 N 0 Y W J s Z U V u d H J p Z X M + P C 9 J d G V t P j x J d G V t P j x J d G V t T G 9 j Y X R p b 2 4 + P E l 0 Z W 1 U e X B l P k Z v c m 1 1 b G E 8 L 0 l 0 Z W 1 U e X B l P j x J d G V t U G F 0 a D 5 T Z W N 0 a W 9 u M S 9 E Y X R h X 0 p v d X J u Y W x F b n R y a W V 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c 1 N z E 1 N V o i I C 8 + P E V u d H J 5 I F R 5 c G U 9 I k Z p b G x T d G F 0 d X M i I F Z h b H V l P S J z Q 2 9 t c G x l d G U i I C 8 + P C 9 T d G F i b G V F b n R y a W V z P j w v S X R l b T 4 8 S X R l b T 4 8 S X R l b U x v Y 2 F 0 a W 9 u P j x J d G V t V H l w Z T 5 G b 3 J t d W x h P C 9 J d G V t V H l w Z T 4 8 S X R l b V B h d G g + U 2 V j d G l v b j E v U m F 3 J T I w R G F 0 Y S U y M C 0 l M j B C d W R n Z X R z P C 9 J d G V t U G F 0 a D 4 8 L 0 l 0 Z W 1 M b 2 N h d G l v b j 4 8 U 3 R h Y m x l R W 5 0 c m l l c z 4 8 R W 5 0 c n k g V H l w Z T 0 i S X N Q c m l 2 Y X R l I i B W Y W x 1 Z T 0 i b D A i I C 8 + P E V u d H J 5 I F R 5 c G U 9 I l F 1 Z X J 5 R 3 J v d X B J R C I g V m F s d W U 9 I n M x N j I x N m Z h Y y 1 h M W V m L T R m M m E t Y m N i N S 1 k M j d j Z W U y O G F l Y T U 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j E x M j g 4 W i I g L z 4 8 R W 5 0 c n k g V H l w Z T 0 i R m l s b F N 0 Y X R 1 c y I g V m F s d W U 9 I n N D b 2 1 w b G V 0 Z S I g L z 4 8 L 1 N 0 Y W J s Z U V u d H J p Z X M + P C 9 J d G V t P j x J d G V t P j x J d G V t T G 9 j Y X R p b 2 4 + P E l 0 Z W 1 U e X B l P k Z v c m 1 1 b G E 8 L 0 l 0 Z W 1 U e X B l P j x J d G V t U G F 0 a D 5 T Z W N 0 a W 9 u M S 9 S Y X c l M j B E Y X R h J T I w L S U y M E J 1 Z G d l d H M v U 2 9 1 c m N l P C 9 J d G V t U G F 0 a D 4 8 L 0 l 0 Z W 1 M b 2 N h d G l v b j 4 8 U 3 R h Y m x l R W 5 0 c m l l c y A v P j w v S X R l b T 4 8 S X R l b T 4 8 S X R l b U x v Y 2 F 0 a W 9 u P j x J d G V t V H l w Z T 5 G b 3 J t d W x h P C 9 J d G V t V H l w Z T 4 8 S X R l b V B h d G g + U 2 V j d G l v b j E v Q n V k Z 2 V 0 W W V h c j 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R d W V y e U d y b 3 V w S U Q i I F Z h b H V l P S J z M T M x N z U 2 N W Q t Y 2 I 4 Y y 0 0 O T B i L W I x Y j Y t M D Y 3 N 2 Z j Z D g 0 N 2 R j I i A v P j x F b n R y e S B U e X B l P S J O Y X Z p Z 2 F 0 a W 9 u U 3 R l c E 5 h b W U i I F Z h b H V l P S J z T m F 2 a W d h d G l v b i I g L z 4 8 R W 5 0 c n k g V H l w Z T 0 i U m V z d W x 0 V H l w Z S I g V m F s d W U 9 I n N U Z X h 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j c x M j k 0 W i I g L z 4 8 R W 5 0 c n k g V H l w Z T 0 i R m l s b F N 0 Y X R 1 c y I g V m F s d W U 9 I n N D b 2 1 w b G V 0 Z S I g L z 4 8 L 1 N 0 Y W J s Z U V u d H J p Z X M + P C 9 J d G V t P j x J d G V t P j x J d G V t T G 9 j Y X R p b 2 4 + P E l 0 Z W 1 U e X B l P k Z v c m 1 1 b G E 8 L 0 l 0 Z W 1 U e X B l P j x J d G V t U G F 0 a D 5 T Z W N 0 a W 9 u M S 9 C d W R n Z X R U c m F u c 2 Z v c m 0 8 L 0 l 0 Z W 1 Q Y X R o P j w v S X R l b U x v Y 2 F 0 a W 9 u P j x T d G F i b G V F b n R y a W V z P j x F b n R y e S B U e X B l P S J R d W V y e U d y b 3 V w S U Q i I F Z h b H V l P S J z M T M x N z U 2 N W Q t Y 2 I 4 Y y 0 0 O T B i L W I x Y j Y t M D Y 3 N 2 Z j Z D g 0 N 2 R j 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C 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I y L T A 2 L T I y V D I y O j Q y O j U 5 L j A 1 N j Q 5 M T J a I i A v P j x F b n R y e S B U e X B l P S J G a W x s U 3 R h d H V z I i B W Y W x 1 Z T 0 i c 0 N v b X B s Z X R l I i A v P j w v U 3 R h Y m x l R W 5 0 c m l l c z 4 8 L 0 l 0 Z W 0 + P E l 0 Z W 0 + P E l 0 Z W 1 M b 2 N h d G l v b j 4 8 S X R l b V R 5 c G U + R m 9 y b X V s Y T w v S X R l b V R 5 c G U + P E l 0 Z W 1 Q Y X R o P l N l Y 3 R p b 2 4 x L 0 J 1 Z G d l d F R y Y W 5 z Z m 9 y b S 9 T b 3 V y Y 2 U 8 L 0 l 0 Z W 1 Q Y X R o P j w v S X R l b U x v Y 2 F 0 a W 9 u P j x T d G F i b G V F b n R y a W V z I C 8 + P C 9 J d G V t P j x J d G V t P j x J d G V t T G 9 j Y X R p b 2 4 + P E l 0 Z W 1 U e X B l P k Z v c m 1 1 b G E 8 L 0 l 0 Z W 1 U e X B l P j x J d G V t U G F 0 a D 5 T Z W N 0 a W 9 u M S 9 C d W R n Z X R U c m F u c 2 Z v c m 0 v R m l s d G V y Z W Q l M j B S b 3 d z P C 9 J d G V t U G F 0 a D 4 8 L 0 l 0 Z W 1 M b 2 N h d G l v b j 4 8 U 3 R h Y m x l R W 5 0 c m l l c y A v P j w v S X R l b T 4 8 S X R l b T 4 8 S X R l b U x v Y 2 F 0 a W 9 u P j x J d G V t V H l w Z T 5 G b 3 J t d W x h P C 9 J d G V t V H l w Z T 4 8 S X R l b V B h d G g + U 2 V j d G l v b j E v Q n V k Z 2 V 0 V H J h b n N m b 3 J t L 1 J l b W 9 2 Z W Q l M j B P d G h l c i U y M E N v b H V t b n M 8 L 0 l 0 Z W 1 Q Y X R o P j w v S X R l b U x v Y 2 F 0 a W 9 u P j x T d G F i b G V F b n R y a W V z I C 8 + P C 9 J d G V t P j x J d G V t P j x J d G V t T G 9 j Y X R p b 2 4 + P E l 0 Z W 1 U e X B l P k Z v c m 1 1 b G E 8 L 0 l 0 Z W 1 U e X B l P j x J d G V t U G F 0 a D 5 T Z W N 0 a W 9 u M S 9 C d W R n Z X R U c m F u c 2 Z v c m 0 v R G F 0 Y T w v S X R l b V B h d G g + P C 9 J d G V t T G 9 j Y X R p b 2 4 + P F N 0 Y W J s Z U V u d H J p Z X M g L z 4 8 L 0 l 0 Z W 0 + P E l 0 Z W 0 + P E l 0 Z W 1 M b 2 N h d G l v b j 4 8 S X R l b V R 5 c G U + R m 9 y b X V s Y T w v S X R l b V R 5 c G U + P E l 0 Z W 1 Q Y X R o P l N l Y 3 R p b 2 4 x L 0 J 1 Z G d l d F R y Y W 5 z Z m 9 y b S 9 S Z W 1 v d m V k J T I w V G 9 w J T I w U m 9 3 c z w v S X R l b V B h d G g + P C 9 J d G V t T G 9 j Y X R p b 2 4 + P F N 0 Y W J s Z U V u d H J p Z X M g L z 4 8 L 0 l 0 Z W 0 + P E l 0 Z W 0 + P E l 0 Z W 1 M b 2 N h d G l v b j 4 8 S X R l b V R 5 c G U + R m 9 y b X V s Y T w v S X R l b V R 5 c G U + P E l 0 Z W 1 Q Y X R o P l N l Y 3 R p b 2 4 x L 0 J 1 Z G d l d F R y Y W 5 z Z m 9 y b S 9 S Z W 1 v d m V k J T I w Q 2 9 s d W 1 u c z w v S X R l b V B h d G g + P C 9 J d G V t T G 9 j Y X R p b 2 4 + P F N 0 Y W J s Z U V u d H J p Z X M g L z 4 8 L 0 l 0 Z W 0 + P E l 0 Z W 0 + P E l 0 Z W 1 M b 2 N h d G l v b j 4 8 S X R l b V R 5 c G U + R m 9 y b X V s Y T w v S X R l b V R 5 c G U + P E l 0 Z W 1 Q Y X R o P l N l Y 3 R p b 2 4 x L 0 J 1 Z G d l d F R y Y W 5 z Z m 9 y b S 9 Q c m 9 t b 3 R l Z C U y M E h l Y W R l c n M 8 L 0 l 0 Z W 1 Q Y X R o P j w v S X R l b U x v Y 2 F 0 a W 9 u P j x T d G F i b G V F b n R y a W V z I C 8 + P C 9 J d G V t P j x J d G V t P j x J d G V t T G 9 j Y X R p b 2 4 + P E l 0 Z W 1 U e X B l P k Z v c m 1 1 b G E 8 L 0 l 0 Z W 1 U e X B l P j x J d G V t U G F 0 a D 5 T Z W N 0 a W 9 u M S 9 C d W R n Z X R U c m F u c 2 Z v c m 0 v R m l s d G V y Z W Q l M j B S b 3 d z M T w v S X R l b V B h d G g + P C 9 J d G V t T G 9 j Y X R p b 2 4 + P F N 0 Y W J s Z U V u d H J p Z X M g L z 4 8 L 0 l 0 Z W 0 + P E l 0 Z W 0 + P E l 0 Z W 1 M b 2 N h d G l v b j 4 8 S X R l b V R 5 c G U + R m 9 y b X V s Y T w v S X R l b V R 5 c G U + P E l 0 Z W 1 Q Y X R o P l N l Y 3 R p b 2 4 x L 0 J 1 Z G d l d F R y Y W 5 z Z m 9 y b S 9 V b n B p d m 9 0 Z W Q l M j B P d G h l c i U y M E N v b H V t b n M 8 L 0 l 0 Z W 1 Q Y X R o P j w v S X R l b U x v Y 2 F 0 a W 9 u P j x T d G F i b G V F b n R y a W V z I C 8 + P C 9 J d G V t P j x J d G V t P j x J d G V t T G 9 j Y X R p b 2 4 + P E l 0 Z W 1 U e X B l P k Z v c m 1 1 b G E 8 L 0 l 0 Z W 1 U e X B l P j x J d G V t U G F 0 a D 5 T Z W N 0 a W 9 u M S 9 C d W R n Z X R U c m F u c 2 Z v c m 0 v U m V u Y W 1 l Z C U y M E N v b H V t b n M 8 L 0 l 0 Z W 1 Q Y X R o P j w v S X R l b U x v Y 2 F 0 a W 9 u P j x T d G F i b G V F b n R y a W V z I C 8 + P C 9 J d G V t P j x J d G V t P j x J d G V t T G 9 j Y X R p b 2 4 + P E l 0 Z W 1 U e X B l P k Z v c m 1 1 b G E 8 L 0 l 0 Z W 1 U e X B l P j x J d G V t U G F 0 a D 5 T Z W N 0 a W 9 u M S 9 C d W R n Z X R U c m F u c 2 Z v c m 0 v R m l s d G V y Z W Q l M j B S b 3 d z M j w v S X R l b V B h d G g + P C 9 J d G V t T G 9 j Y X R p b 2 4 + P F N 0 Y W J s Z U V u d H J p Z X M g L z 4 8 L 0 l 0 Z W 0 + P E l 0 Z W 0 + P E l 0 Z W 1 M b 2 N h d G l v b j 4 8 S X R l b V R 5 c G U + R m 9 y b X V s Y T w v S X R l b V R 5 c G U + P E l 0 Z W 1 Q Y X R o P l N l Y 3 R p b 2 4 x L 0 J 1 Z G d l d F R y Y W 5 z Z m 9 y b S 9 D a G F u Z 2 V k J T I w V H l w Z T E 8 L 0 l 0 Z W 1 Q Y X R o P j w v S X R l b U x v Y 2 F 0 a W 9 u P j x T d G F i b G V F b n R y a W V z I C 8 + P C 9 J d G V t P j x J d G V t P j x J d G V t T G 9 j Y X R p b 2 4 + P E l 0 Z W 1 U e X B l P k Z v c m 1 1 b G E 8 L 0 l 0 Z W 1 U e X B l P j x J d G V t U G F 0 a D 5 T Z W N 0 a W 9 u M S 9 C d W R n Z X R U c m F u c 2 Z v c m 0 v Q 2 h h b m d l Z C U y M F R 5 c G U y P C 9 J d G V t U G F 0 a D 4 8 L 0 l 0 Z W 1 M b 2 N h d G l v b j 4 8 U 3 R h Y m x l R W 5 0 c m l l c y A v P j w v S X R l b T 4 8 S X R l b T 4 8 S X R l b U x v Y 2 F 0 a W 9 u P j x J d G V t V H l w Z T 5 G b 3 J t d W x h P C 9 J d G V t V H l w Z T 4 8 S X R l b V B h d G g + U 2 V j d G l v b j E v Z m 5 U c m F u c 2 Z v c m 1 C d W R n Z X Q 8 L 0 l 0 Z W 1 Q Y X R o P j w v S X R l b U x v Y 2 F 0 a W 9 u P j x T d G F i b G V F b n R y a W V z P j x F b n R y e S B U e X B l P S J R d W V y e U d y b 3 V w S U Q i I F Z h b H V l P S J z M T M x N z U 2 N W Q t Y 2 I 4 Y y 0 0 O T B i L W I x Y j Y t M D Y 3 N 2 Z j Z D g 0 N 2 R 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G d W 5 j d G l v b i I g L z 4 8 R W 5 0 c n k g V H l w Z T 0 i Q n V m Z m V y T m V 4 d F J l Z n J l c 2 g i I F Z h b H V l P S J s M C I g L z 4 8 R W 5 0 c n k g V H l w Z T 0 i R m l s b G V k Q 2 9 t c G x l d G V S Z X N 1 b H R U b 1 d v c m t z a G V l d C I g V m F s d W U 9 I m w w I i A v P j x F b n R y e S B U e X B l P S J G a W x s R X J y b 3 J D b 2 R l I i B W Y W x 1 Z T 0 i c 1 V u a 2 5 v d 2 4 i I C 8 + P E V u d H J 5 I F R 5 c G U 9 I k F k Z G V k V G 9 E Y X R h T W 9 k Z W w i I F Z h b H V l P S J s M C I g L z 4 8 R W 5 0 c n k g V H l w Z T 0 i R m l s b E x h c 3 R V c G R h d G V k I i B W Y W x 1 Z T 0 i Z D I w M j I t M D Y t M j J U M j I 6 N D I 6 N T k u M D c 5 N T I y M F o i I C 8 + P E V u d H J 5 I F R 5 c G U 9 I k Z p b G x T d G F 0 d X M i I F Z h b H V l P S J z Q 2 9 t c G x l d G U i I C 8 + P C 9 T d G F i b G V F b n R y a W V z P j w v S X R l b T 4 8 S X R l b T 4 8 S X R l b U x v Y 2 F 0 a W 9 u P j x J d G V t V H l w Z T 5 G b 3 J t d W x h P C 9 J d G V t V H l w Z T 4 8 S X R l b V B h d G g + U 2 V j d G l v b j E v Z m 5 U c m F u c 2 Z v c m 1 C d W R n Z X Q v U 2 9 1 c m N l P C 9 J d G V t U G F 0 a D 4 8 L 0 l 0 Z W 1 M b 2 N h d G l v b j 4 8 U 3 R h Y m x l R W 5 0 c m l l c y A v P j w v S X R l b T 4 8 S X R l b T 4 8 S X R l b U x v Y 2 F 0 a W 9 u P j x J d G V t V H l w Z T 5 G b 3 J t d W x h P C 9 J d G V t V H l w Z T 4 8 S X R l b V B h d G g + U 2 V j d G l v b j E v U 3 R h Z 2 l u Z y U y M C 0 l M j B C d W R n Z X R 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D Q x M j g 4 W i I g L z 4 8 R W 5 0 c n k g V H l w Z T 0 i R m l s b F N 0 Y X R 1 c y I g V m F s d W U 9 I n N D b 2 1 w b G V 0 Z S I g L z 4 8 L 1 N 0 Y W J s Z U V u d H J p Z X M + P C 9 J d G V t P j x J d G V t P j x J d G V t T G 9 j Y X R p b 2 4 + P E l 0 Z W 1 U e X B l P k Z v c m 1 1 b G E 8 L 0 l 0 Z W 1 U e X B l P j x J d G V t U G F 0 a D 5 T Z W N 0 a W 9 u M S 9 T d G F n a W 5 n J T I w L S U y M E J 1 Z G d l d H M v U 2 9 1 c m N l P C 9 J d G V t U G F 0 a D 4 8 L 0 l 0 Z W 1 M b 2 N h d G l v b j 4 8 U 3 R h Y m x l R W 5 0 c m l l c y A v P j w v S X R l b T 4 8 S X R l b T 4 8 S X R l b U x v Y 2 F 0 a W 9 u P j x J d G V t V H l w Z T 5 G b 3 J t d W x h P C 9 J d G V t V H l w Z T 4 8 S X R l b V B h d G g + U 2 V j d G l v b j E v U 3 R h Z 2 l u Z y U y M C 0 l M j B C d W R n Z X R z L 0 l u d m 9 r Z W Q l M j B D d X N 0 b 2 0 l M j B G d W 5 j d G l v b j w v S X R l b V B h d G g + P C 9 J d G V t T G 9 j Y X R p b 2 4 + P F N 0 Y W J s Z U V u d H J p Z X M g L z 4 8 L 0 l 0 Z W 0 + P E l 0 Z W 0 + P E l 0 Z W 1 M b 2 N h d G l v b j 4 8 S X R l b V R 5 c G U + R m 9 y b X V s Y T w v S X R l b V R 5 c G U + P E l 0 Z W 1 Q Y X R o P l N l Y 3 R p b 2 4 x L 1 N 0 Y W d p b m c l M j A t J T I w Q n V k Z 2 V 0 c y 9 S Z W 1 v d m V k J T I w T 3 R o Z X I l M j B D b 2 x 1 b W 5 z P C 9 J d G V t U G F 0 a D 4 8 L 0 l 0 Z W 1 M b 2 N h d G l v b j 4 8 U 3 R h Y m x l R W 5 0 c m l l c y A v P j w v S X R l b T 4 8 S X R l b T 4 8 S X R l b U x v Y 2 F 0 a W 9 u P j x J d G V t V H l w Z T 5 G b 3 J t d W x h P C 9 J d G V t V H l w Z T 4 8 S X R l b V B h d G g + U 2 V j d G l v b j E v U 3 R h Z 2 l u Z y U y M C 0 l M j B C d W R n Z X R z L 0 V 4 c G F u Z G V k J T I w Z m 5 U c m F u c 2 Z v c m 1 C d W R n Z X Q 8 L 0 l 0 Z W 1 Q Y X R o P j w v S X R l b U x v Y 2 F 0 a W 9 u P j x T d G F i b G V F b n R y a W V z I C 8 + P C 9 J d G V t P j x J d G V t P j x J d G V t T G 9 j Y X R p b 2 4 + P E l 0 Z W 1 U e X B l P k Z v c m 1 1 b G E 8 L 0 l 0 Z W 1 U e X B l P j x J d G V t U G F 0 a D 5 T Z W N 0 a W 9 u M S 9 T d G F n a W 5 n J T I w L S U y M E J 1 Z G d l d H M v Q 2 h h b m d l Z C U y M F R 5 c G U 8 L 0 l 0 Z W 1 Q Y X R o P j w v S X R l b U x v Y 2 F 0 a W 9 u P j x T d G F i b G V F b n R y a W V z I C 8 + P C 9 J d G V t P j x J d G V t P j x J d G V t T G 9 j Y X R p b 2 4 + P E l 0 Z W 1 U e X B l P k Z v c m 1 1 b G E 8 L 0 l 0 Z W 1 U e X B l P j x J d G V t U G F 0 a D 5 T Z W N 0 a W 9 u M S 9 C d W R n Z X R z P C 9 J d G V t U G F 0 a D 4 8 L 0 l 0 Z W 1 M b 2 N h d G l v b j 4 8 U 3 R h Y m x l R W 5 0 c m l l c z 4 8 R W 5 0 c n k g V H l w Z T 0 i U X V l c n l H c m 9 1 c E l E I i B W Y W x 1 Z T 0 i c z d k Y 2 F l Z W E 0 L T R m M G M t N D Q z Y S 1 h O T Y w L T U 0 N G Q 4 M W Q 5 Z T M z N S I g L z 4 8 R W 5 0 c n k g V H l w Z T 0 i R m l s b E V u Y W J s Z W Q i I F Z h b H V l P S J s M C I g L z 4 8 R W 5 0 c n k g V H l w Z T 0 i R m l s b E 9 i a m V j d F R 5 c G U i I F Z h b H V l P S J z Q 2 9 u b m V j d G l v b k 9 u b H k 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A i I C 8 + P E V u d H J 5 I F R 5 c G U 9 I k Z p b G x D b 2 x 1 b W 5 O Y W 1 l c y I g V m F s d W U 9 I n N b J n F 1 b 3 Q 7 Q W N j b 3 V u d C A j J n F 1 b 3 Q 7 L C Z x d W 9 0 O 0 R h d G U m c X V v d D s s J n F 1 b 3 Q 7 Q W 1 v d W 5 0 J n F 1 b 3 Q 7 X S I g L z 4 8 R W 5 0 c n k g V H l w Z T 0 i R m l s b E N v b H V t b l R 5 c G V z I i B W Y W x 1 Z T 0 i c 0 F 3 a 0 Q i I C 8 + P E V u d H J 5 I F R 5 c G U 9 I k Z p b G x M Y X N 0 V X B k Y X R l Z C I g V m F s d W U 9 I m Q y M D I y L T A 5 L T E 1 V D I w O j U 0 O j U 0 L j g 1 O D E 2 N j d a I i A v P j x F b n R y e S B U e X B l P S J G a W x s R X J y b 3 J D b 3 V u d C I g V m F s d W U 9 I m w w I i A v P j x F b n R y e S B U e X B l P S J G a W x s R X J y b 3 J D b 2 R l I i B W Y W x 1 Z T 0 i c 1 V u a 2 5 v d 2 4 i I C 8 + P E V u d H J 5 I F R 5 c G U 9 I k Z p b G x D b 3 V u d C I g V m F s d W U 9 I m w y M j E i I C 8 + P E V u d H J 5 I F R 5 c G U 9 I l F 1 Z X J 5 S U Q i I F Z h b H V l P S J z N z V l N m E w N T Q t Y z B m N S 0 0 N 2 I w L W I 3 Y j g t Z D E w Z j I 1 M T A 0 M z k 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C d W R n Z X R z L 0 N o Y W 5 n Z W Q g V H l w Z S 5 7 Q W N j b 3 V u d C A j L D B 9 J n F 1 b 3 Q 7 L C Z x d W 9 0 O 1 N l Y 3 R p b 2 4 x L 0 J 1 Z G d l d H M v Q 2 h h b m d l Z C B U e X B l L n t E Y X R l L D F 9 J n F 1 b 3 Q 7 L C Z x d W 9 0 O 1 N l Y 3 R p b 2 4 x L 0 J 1 Z G d l d H M v Q 2 h h b m d l Z C B U e X B l L n t B b W 9 1 b n Q s M n 0 m c X V v d D t d L C Z x d W 9 0 O 0 N v b H V t b k N v d W 5 0 J n F 1 b 3 Q 7 O j M s J n F 1 b 3 Q 7 S 2 V 5 Q 2 9 s d W 1 u T m F t Z X M m c X V v d D s 6 W 1 0 s J n F 1 b 3 Q 7 Q 2 9 s d W 1 u S W R l b n R p d G l l c y Z x d W 9 0 O z p b J n F 1 b 3 Q 7 U 2 V j d G l v b j E v Q n V k Z 2 V 0 c y 9 D a G F u Z 2 V k I F R 5 c G U u e 0 F j Y 2 9 1 b n Q g I y w w f S Z x d W 9 0 O y w m c X V v d D t T Z W N 0 a W 9 u M S 9 C d W R n Z X R z L 0 N o Y W 5 n Z W Q g V H l w Z S 5 7 R G F 0 Z S w x f S Z x d W 9 0 O y w m c X V v d D t T Z W N 0 a W 9 u M S 9 C d W R n Z X R z L 0 N o Y W 5 n Z W Q g V H l w Z S 5 7 Q W 1 v d W 5 0 L D J 9 J n F 1 b 3 Q 7 X S w m c X V v d D t S Z W x h d G l v b n N o a X B J b m Z v J n F 1 b 3 Q 7 O l t d f S I g L z 4 8 R W 5 0 c n k g V H l w Z T 0 i Q W R k Z W R U b 0 R h d G F N b 2 R l b C I g V m F s d W U 9 I m w x I i A v P j w v U 3 R h Y m x l R W 5 0 c m l l c z 4 8 L 0 l 0 Z W 0 + P E l 0 Z W 0 + P E l 0 Z W 1 M b 2 N h d G l v b j 4 8 S X R l b V R 5 c G U + R m 9 y b X V s Y T w v S X R l b V R 5 c G U + P E l 0 Z W 1 Q Y X R o P l N l Y 3 R p b 2 4 x L 0 J 1 Z G d l d H M v U 2 9 1 c m N l P C 9 J d G V t U G F 0 a D 4 8 L 0 l 0 Z W 1 M b 2 N h d G l v b j 4 8 U 3 R h Y m x l R W 5 0 c m l l c y A v P j w v S X R l b T 4 8 S X R l b T 4 8 S X R l b U x v Y 2 F 0 a W 9 u P j x J d G V t V H l w Z T 5 G b 3 J t d W x h P C 9 J d G V t V H l w Z T 4 8 S X R l b V B h d G g + U 2 V j d G l v b j E v U m F 3 J T I w R G F 0 Y S U y M C 0 l M j B D d X N 0 b 2 1 l c n M 8 L 0 l 0 Z W 1 Q Y X R o P j w v S X R l b U x v Y 2 F 0 a W 9 u P j x T d G F i b G V F b n R y a W V z P j x F b n R y e S B U e X B l P S J J c 1 B y a X Z h d G U i I F Z h b H V l P S J s M C I g L z 4 8 R W 5 0 c n k g V H l w Z T 0 i U X V l c n l H c m 9 1 c E l E I i B W Y W x 1 Z T 0 i c z E 2 M j E 2 Z m F j L W E x Z W Y t N G Y y Y S 1 i Y 2 I 1 L W Q y N 2 N l Z T I 4 Y W V h N 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x O j E 3 O j A y L j Y 5 N j g 2 N j V a I i A v P j x F b n R y e S B U e X B l P S J G a W x s U 3 R h d H V z I i B W Y W x 1 Z T 0 i c 0 N v b X B s Z X R l I i A v P j w v U 3 R h Y m x l R W 5 0 c m l l c z 4 8 L 0 l 0 Z W 0 + P E l 0 Z W 0 + P E l 0 Z W 1 M b 2 N h d G l v b j 4 8 S X R l b V R 5 c G U + R m 9 y b X V s Y T w v S X R l b V R 5 c G U + P E l 0 Z W 1 Q Y X R o P l N l Y 3 R p b 2 4 x L 1 J h d y U y M E R h d G E l M j A t J T I w Q 3 V z d G 9 t Z X J z L 1 N v d X J j Z T w v S X R l b V B h d G g + P C 9 J d G V t T G 9 j Y X R p b 2 4 + P F N 0 Y W J s Z U V u d H J p Z X M g L z 4 8 L 0 l 0 Z W 0 + P E l 0 Z W 0 + P E l 0 Z W 1 M b 2 N h d G l v b j 4 8 S X R l b V R 5 c G U + R m 9 y b X V s Y T w v S X R l b V R 5 c G U + P E l 0 Z W 1 Q Y X R o P l N l Y 3 R p b 2 4 x L 1 J h d y U y M E R h d G E l M j A t J T I w Q 3 V z d G 9 t Z X J z L 0 N 1 c 3 R v b W V y c 1 9 U Y W J s Z T w v S X R l b V B h d G g + P C 9 J d G V t T G 9 j Y X R p b 2 4 + P F N 0 Y W J s Z U V u d H J p Z X M g L z 4 8 L 0 l 0 Z W 0 + P E l 0 Z W 0 + P E l 0 Z W 1 M b 2 N h d G l v b j 4 8 S X R l b V R 5 c G U + R m 9 y b X V s Y T w v S X R l b V R 5 c G U + P E l 0 Z W 1 Q Y X R o P l N l Y 3 R p b 2 4 x L 1 J h d y U y M E R h d G E l M j A t J T I w Q 3 V z d G 9 t Z X J z L 0 N o Y W 5 n Z W Q l M j B U e X B l P C 9 J d G V t U G F 0 a D 4 8 L 0 l 0 Z W 1 M b 2 N h d G l v b j 4 8 U 3 R h Y m x l R W 5 0 c m l l c y A v P j w v S X R l b T 4 8 S X R l b T 4 8 S X R l b U x v Y 2 F 0 a W 9 u P j x J d G V t V H l w Z T 5 G b 3 J t d W x h P C 9 J d G V t V H l w Z T 4 8 S X R l b V B h d G g + U 2 V j d G l v b j E v U 3 R h Z 2 l u Z y U y M C 0 l M j B D d X N 0 b 2 1 l c n M 8 L 0 l 0 Z W 1 Q Y X R o P j w v S X R l b U x v Y 2 F 0 a W 9 u P j x T d G F i b G V F b n R y a W V z P j x F b n R y e S B U e X B l P S J R d W V y e U d y b 3 V w S U Q i I F Z h b H V l P S J z N D M 1 N z Y x M 2 E t Y W I y O S 0 0 N j J h L W F l Y T A t N D h k M W F m M 2 Q 5 N W I 4 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C 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Q W R k Z W R U b 0 R h d G F N b 2 R l b C I g V m F s d W U 9 I m w w I i A v P j x F b n R y e S B U e X B l P S J G a W x s R X J y b 3 J D b 2 R l I i B W Y W x 1 Z T 0 i c 1 V u a 2 5 v d 2 4 i I C 8 + P E V u d H J 5 I F R 5 c G U 9 I k Z p b G x M Y X N 0 V X B k Y X R l Z C I g V m F s d W U 9 I m Q y M D I y L T A 2 L T I x V D I x O j E 3 O j A y L j Y 5 M T g 2 N D R a I i A v P j x F b n R y e S B U e X B l P S J G a W x s U 3 R h d H V z I i B W Y W x 1 Z T 0 i c 0 N v b X B s Z X R l I i A v P j w v U 3 R h Y m x l R W 5 0 c m l l c z 4 8 L 0 l 0 Z W 0 + P E l 0 Z W 0 + P E l 0 Z W 1 M b 2 N h d G l v b j 4 8 S X R l b V R 5 c G U + R m 9 y b X V s Y T w v S X R l b V R 5 c G U + P E l 0 Z W 1 Q Y X R o P l N l Y 3 R p b 2 4 x L 1 N 0 Y W d p b m c l M j A t J T I w Q 3 V z d G 9 t Z X J z L 1 N v d X J j Z T w v S X R l b V B h d G g + P C 9 J d G V t T G 9 j Y X R p b 2 4 + P F N 0 Y W J s Z U V u d H J p Z X M g L z 4 8 L 0 l 0 Z W 0 + P E l 0 Z W 0 + P E l 0 Z W 1 M b 2 N h d G l v b j 4 8 S X R l b V R 5 c G U + R m 9 y b X V s Y T w v S X R l b V R 5 c G U + P E l 0 Z W 1 Q Y X R o P l N l Y 3 R p b 2 4 x L 0 N 1 c 3 R v b W V y c z w v S X R l b V B h d G g + P C 9 J d G V t T G 9 j Y X R p b 2 4 + P F N 0 Y W J s Z U V u d H J p Z X M + P E V u d H J 5 I F R 5 c G U 9 I l F 1 Z X J 5 R 3 J v d X B J R C I g V m F s d W U 9 I n M 3 Z G N h Z W V h N C 0 0 Z j B j L T Q 0 M 2 E t Y T k 2 M C 0 1 N D R k O D F k O W U z M z U i I C 8 + P E V u d H J 5 I F R 5 c G U 9 I k Z p b G x F b m F i b G V k I i B W Y W x 1 Z T 0 i b D A i I C 8 + P E V u d H J 5 I F R 5 c G U 9 I k Z p b G x P Y m p l Y 3 R U e X B l I i B W Y W x 1 Z T 0 i c 0 N v b m 5 l Y 3 R p b 2 5 P b m x 5 I i A v P j x F b n R y e S B U e X B l P S J G a W x s V G 9 E Y X R h T W 9 k Z W 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C I g L z 4 8 R W 5 0 c n k g V H l w Z T 0 i R m l s b G V k Q 2 9 t c G x l d G V S Z X N 1 b H R U b 1 d v c m t z a G V l d C I g V m F s d W U 9 I m w w I i A v P j x F b n R y e S B U e X B l P S J G a W x s Q 2 9 1 b n Q i I F Z h b H V l P S J s M T A i I C 8 + P E V u d H J 5 I F R 5 c G U 9 I k Z p b G x F c n J v c k N v Z G U i I F Z h b H V l P S J z V W 5 r b m 9 3 b i I g L z 4 8 R W 5 0 c n k g V H l w Z T 0 i R m l s b E V y c m 9 y Q 2 9 1 b n Q i I F Z h b H V l P S J s M C I g L z 4 8 R W 5 0 c n k g V H l w Z T 0 i R m l s b E x h c 3 R V c G R h d G V k I i B W Y W x 1 Z T 0 i Z D I w M j I t M D k t M T V U M j A 6 N T Q 6 N T Q u O D U 4 M T Y 2 N 1 o i I C 8 + P E V u d H J 5 I F R 5 c G U 9 I k Z p b G x D b 2 x 1 b W 5 U e X B l c y I g V m F s d W U 9 I n N B d 1 l H Q m d Z R y I g L z 4 8 R W 5 0 c n k g V H l w Z T 0 i R m l s b E N v b H V t b k 5 h b W V z I i B W Y W x 1 Z T 0 i c 1 s m c X V v d D t D d X N 0 b 2 1 l c i B J R C Z x d W 9 0 O y w m c X V v d D t G a X J z d C B O Y W 1 l J n F 1 b 3 Q 7 L C Z x d W 9 0 O 0 x h c 3 Q g T m F t Z S Z x d W 9 0 O y w m c X V v d D t D a X R 5 J n F 1 b 3 Q 7 L C Z x d W 9 0 O 1 B y b 3 Z p b m N l J n F 1 b 3 Q 7 L C Z x d W 9 0 O 0 N v d W 5 0 c n k m c X V v d D t d I i A v P j x F b n R y e S B U e X B l P S J R d W V y e U l E I i B W Y W x 1 Z T 0 i c z Y 2 N j l m Z T d j L T l h N G U t N D k 1 Y y 1 i O W U z L T E x N T M 3 M z I w N z I 4 M 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3 V z d G 9 t Z X J z L 0 N o Y W 5 n Z W Q g V H l w Z S 5 7 Q 3 V z d G 9 t Z X I g S U Q s M H 0 m c X V v d D s s J n F 1 b 3 Q 7 U 2 V j d G l v b j E v Q 3 V z d G 9 t Z X J z L 0 N o Y W 5 n Z W Q g V H l w Z S 5 7 R m l y c 3 Q g T m F t Z S w x f S Z x d W 9 0 O y w m c X V v d D t T Z W N 0 a W 9 u M S 9 D d X N 0 b 2 1 l c n M v Q 2 h h b m d l Z C B U e X B l L n t M Y X N 0 I E 5 h b W U s M n 0 m c X V v d D s s J n F 1 b 3 Q 7 U 2 V j d G l v b j E v Q 3 V z d G 9 t Z X J z L 0 N o Y W 5 n Z W Q g V H l w Z S 5 7 Q 2 l 0 e S w z f S Z x d W 9 0 O y w m c X V v d D t T Z W N 0 a W 9 u M S 9 D d X N 0 b 2 1 l c n M v Q 2 h h b m d l Z C B U e X B l L n t Q c m 9 2 a W 5 j Z S w 0 f S Z x d W 9 0 O y w m c X V v d D t T Z W N 0 a W 9 u M S 9 D d X N 0 b 2 1 l c n M v Q 2 h h b m d l Z C B U e X B l L n t D b 3 V u d H J 5 L D V 9 J n F 1 b 3 Q 7 X S w m c X V v d D t D b 2 x 1 b W 5 D b 3 V u d C Z x d W 9 0 O z o 2 L C Z x d W 9 0 O 0 t l e U N v b H V t b k 5 h b W V z J n F 1 b 3 Q 7 O l t d L C Z x d W 9 0 O 0 N v b H V t b k l k Z W 5 0 a X R p Z X M m c X V v d D s 6 W y Z x d W 9 0 O 1 N l Y 3 R p b 2 4 x L 0 N 1 c 3 R v b W V y c y 9 D a G F u Z 2 V k I F R 5 c G U u e 0 N 1 c 3 R v b W V y I E l E L D B 9 J n F 1 b 3 Q 7 L C Z x d W 9 0 O 1 N l Y 3 R p b 2 4 x L 0 N 1 c 3 R v b W V y c y 9 D a G F u Z 2 V k I F R 5 c G U u e 0 Z p c n N 0 I E 5 h b W U s M X 0 m c X V v d D s s J n F 1 b 3 Q 7 U 2 V j d G l v b j E v Q 3 V z d G 9 t Z X J z L 0 N o Y W 5 n Z W Q g V H l w Z S 5 7 T G F z d C B O Y W 1 l L D J 9 J n F 1 b 3 Q 7 L C Z x d W 9 0 O 1 N l Y 3 R p b 2 4 x L 0 N 1 c 3 R v b W V y c y 9 D a G F u Z 2 V k I F R 5 c G U u e 0 N p d H k s M 3 0 m c X V v d D s s J n F 1 b 3 Q 7 U 2 V j d G l v b j E v Q 3 V z d G 9 t Z X J z L 0 N o Y W 5 n Z W Q g V H l w Z S 5 7 U H J v d m l u Y 2 U s N H 0 m c X V v d D s s J n F 1 b 3 Q 7 U 2 V j d G l v b j E v Q 3 V z d G 9 t Z X J z L 0 N o Y W 5 n Z W Q g V H l w Z S 5 7 Q 2 9 1 b n R y e S w 1 f S Z x d W 9 0 O 1 0 s J n F 1 b 3 Q 7 U m V s Y X R p b 2 5 z a G l w S W 5 m b y Z x d W 9 0 O z p b X X 0 i I C 8 + P E V u d H J 5 I F R 5 c G U 9 I k F k Z G V k V G 9 E Y X R h T W 9 k Z W w i I F Z h b H V l P S J s M S I g L z 4 8 L 1 N 0 Y W J s Z U V u d H J p Z X M + P C 9 J d G V t P j x J d G V t P j x J d G V t T G 9 j Y X R p b 2 4 + P E l 0 Z W 1 U e X B l P k Z v c m 1 1 b G E 8 L 0 l 0 Z W 1 U e X B l P j x J d G V t U G F 0 a D 5 T Z W N 0 a W 9 u M S 9 D d X N 0 b 2 1 l c n M v U 2 9 1 c m N l P C 9 J d G V t U G F 0 a D 4 8 L 0 l 0 Z W 1 M b 2 N h d G l v b j 4 8 U 3 R h Y m x l R W 5 0 c m l l c y A v P j w v S X R l b T 4 8 S X R l b T 4 8 S X R l b U x v Y 2 F 0 a W 9 u P j x J d G V t V H l w Z T 5 G b 3 J t d W x h P C 9 J d G V t V H l w Z T 4 8 S X R l b V B h d G g + U 2 V j d G l v b j E v Q 3 V z d G 9 t Z X J z L 0 N o Y W 5 n Z W Q l M j B U e X B l P C 9 J d G V t U G F 0 a D 4 8 L 0 l 0 Z W 1 M b 2 N h d G l v b j 4 8 U 3 R h Y m x l R W 5 0 c m l l c y A v P j w v S X R l b T 4 8 S X R l b T 4 8 S X R l b U x v Y 2 F 0 a W 9 u P j x J d G V t V H l w Z T 5 G b 3 J t d W x h P C 9 J d G V t V H l w Z T 4 8 S X R l b V B h d G g + U 2 V j d G l v b j E v Q n V k Z 2 V 0 c y 9 D a G F u Z 2 V k J T I w V H l w Z T w v S X R l b V B h d G g + P C 9 J d G V t T G 9 j Y X R p b 2 4 + P F N 0 Y W J s Z U V u d H J p Z X M g L z 4 8 L 0 l 0 Z W 0 + P E l 0 Z W 0 + P E l 0 Z W 1 M b 2 N h d G l v b j 4 8 S X R l b V R 5 c G U + R m 9 y b X V s Y T w v S X R l b V R 5 c G U + P E l 0 Z W 1 Q Y X R o P l N l Y 3 R p b 2 4 x L 0 p F R G V 0 Y W l s P C 9 J d G V t U G F 0 a D 4 8 L 0 l 0 Z W 1 M b 2 N h d G l v b j 4 8 U 3 R h Y m x l R W 5 0 c m l l c z 4 8 R W 5 0 c n k g V H l w Z T 0 i U X V l c n l H c m 9 1 c E l E I i B W Y W x 1 Z T 0 i c z d k Y 2 F l Z W E 0 L T R m M G M t N D Q z Y S 1 h O T Y w L T U 0 N G Q 4 M W Q 5 Z T M z N S I g L z 4 8 R W 5 0 c n k g V H l w Z T 0 i R m l s b E V u Y W J s Z W Q i I F Z h b H V l P S J s M C I g L z 4 8 R W 5 0 c n k g V H l w Z T 0 i R m l s b E 9 i a m V j d F R 5 c G U i I F Z h b H V l P S J z Q 2 9 u b m V j d G l v b k 9 u b H k i I C 8 + P E V u d H J 5 I F R 5 c G U 9 I k Z p b G x U b 0 R h d G F N b 2 R l b E V u Y W J s Z W Q i I F Z h b H V l P S J s M S I g L z 4 8 R W 5 0 c n k g V H l w Z T 0 i S X N Q c m l 2 Y X R l 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3 V u d C I g V m F s d W U 9 I m w y M i I g L z 4 8 R W 5 0 c n k g V H l w Z T 0 i R m l s b E V y c m 9 y Q 2 9 k Z S I g V m F s d W U 9 I n N V b m t u b 3 d u I i A v P j x F b n R y e S B U e X B l P S J G a W x s R X J y b 3 J D b 3 V u d C I g V m F s d W U 9 I m w w I i A v P j x F b n R y e S B U e X B l P S J G a W x s T G F z d F V w Z G F 0 Z W Q i I F Z h b H V l P S J k M j A y M i 0 w O S 0 x N V Q y M D o 1 N D o 1 N C 4 4 N z M 4 M D Q 0 W i I g L z 4 8 R W 5 0 c n k g V H l w Z T 0 i R m l s b E N v b H V t b l R 5 c G V z I i B W Y W x 1 Z T 0 i c 0 J n W U d C Z 1 k 9 I i A v P j x F b n R y e S B U e X B l P S J G a W x s Q 2 9 s d W 1 u T m F t Z X M i I F Z h b H V l P S J z W y Z x d W 9 0 O 1 J l Z i Z x d W 9 0 O y w m c X V v d D t E Z X N j c m l w d G l v b i Z x d W 9 0 O y w m c X V v d D t T b 3 V y Y 2 U g S m 9 1 c m 5 h b C Z x d W 9 0 O y w m c X V v d D t K R S B O Y n I m c X V v d D s s J n F 1 b 3 Q 7 S k U g T G l u Z S Z x d W 9 0 O 1 0 i I C 8 + P E V u d H J 5 I F R 5 c G U 9 I l F 1 Z X J 5 S U Q i I F Z h b H V l P S J z O T Q 5 M T N l M j E t M j c y N i 0 0 O G M 3 L T k 5 O T U t N z g 5 N G N l Z W I x Y z I z 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K R U R l d G F p b C 9 D a G F u Z 2 V k I F R 5 c G U u e 1 J l Z i w w f S Z x d W 9 0 O y w m c X V v d D t T Z W N 0 a W 9 u M S 9 K R U R l d G F p b C 9 D a G F u Z 2 V k I F R 5 c G U u e 0 R l c 2 N y a X B 0 a W 9 u L D F 9 J n F 1 b 3 Q 7 L C Z x d W 9 0 O 1 N l Y 3 R p b 2 4 x L 0 p F R G V 0 Y W l s L 0 N o Y W 5 n Z W Q g V H l w Z S 5 7 U 2 9 1 c m N l I E p v d X J u Y W w s M n 0 m c X V v d D s s J n F 1 b 3 Q 7 U 2 V j d G l v b j E v S k V E Z X R h a W w v S W 5 z Z X J 0 Z W Q g V G V 4 d C B C Z W Z v c m U g R G V s a W 1 p d G V y L n t K R S B O Y n I s M 3 0 m c X V v d D s s J n F 1 b 3 Q 7 U 2 V j d G l v b j E v S k V E Z X R h a W w v S W 5 z Z X J 0 Z W Q g V G V 4 d C B B Z n R l c i B E Z W x p b W l 0 Z X I u e 1 R l e H Q g Q W Z 0 Z X I g R G V s a W 1 p d G V y L D R 9 J n F 1 b 3 Q 7 X S w m c X V v d D t D b 2 x 1 b W 5 D b 3 V u d C Z x d W 9 0 O z o 1 L C Z x d W 9 0 O 0 t l e U N v b H V t b k 5 h b W V z J n F 1 b 3 Q 7 O l t d L C Z x d W 9 0 O 0 N v b H V t b k l k Z W 5 0 a X R p Z X M m c X V v d D s 6 W y Z x d W 9 0 O 1 N l Y 3 R p b 2 4 x L 0 p F R G V 0 Y W l s L 0 N o Y W 5 n Z W Q g V H l w Z S 5 7 U m V m L D B 9 J n F 1 b 3 Q 7 L C Z x d W 9 0 O 1 N l Y 3 R p b 2 4 x L 0 p F R G V 0 Y W l s L 0 N o Y W 5 n Z W Q g V H l w Z S 5 7 R G V z Y 3 J p c H R p b 2 4 s M X 0 m c X V v d D s s J n F 1 b 3 Q 7 U 2 V j d G l v b j E v S k V E Z X R h a W w v Q 2 h h b m d l Z C B U e X B l L n t T b 3 V y Y 2 U g S m 9 1 c m 5 h b C w y f S Z x d W 9 0 O y w m c X V v d D t T Z W N 0 a W 9 u M S 9 K R U R l d G F p b C 9 J b n N l c n R l Z C B U Z X h 0 I E J l Z m 9 y Z S B E Z W x p b W l 0 Z X I u e 0 p F I E 5 i c i w z f S Z x d W 9 0 O y w m c X V v d D t T Z W N 0 a W 9 u M S 9 K R U R l d G F p b C 9 J b n N l c n R l Z C B U Z X h 0 I E F m d G V y I E R l b G l t a X R l c i 5 7 V G V 4 d C B B Z n R l c i B E Z W x p b W l 0 Z X I s N H 0 m c X V v d D t d L C Z x d W 9 0 O 1 J l b G F 0 a W 9 u c 2 h p c E l u Z m 8 m c X V v d D s 6 W 1 1 9 I i A v P j x F b n R y e S B U e X B l P S J B Z G R l Z F R v R G F 0 Y U 1 v Z G V s I i B W Y W x 1 Z T 0 i b D E i I C 8 + P C 9 T d G F i b G V F b n R y a W V z P j w v S X R l b T 4 8 S X R l b T 4 8 S X R l b U x v Y 2 F 0 a W 9 u P j x J d G V t V H l w Z T 5 G b 3 J t d W x h P C 9 J d G V t V H l w Z T 4 8 S X R l b V B h d G g + U 2 V j d G l v b j E v S k V E Z X R h a W w v U 2 9 1 c m N l P C 9 J d G V t U G F 0 a D 4 8 L 0 l 0 Z W 1 M b 2 N h d G l v b j 4 8 U 3 R h Y m x l R W 5 0 c m l l c y A v P j w v S X R l b T 4 8 S X R l b T 4 8 S X R l b U x v Y 2 F 0 a W 9 u P j x J d G V t V H l w Z T 5 G b 3 J t d W x h P C 9 J d G V t V H l w Z T 4 8 S X R l b V B h d G g + U 2 V j d G l v b j E v S k V E Z X R h a W w v U m V t b 3 Z l Z C U y M E 9 0 a G V y J T I w Q 2 9 s d W 1 u c z w v S X R l b V B h d G g + P C 9 J d G V t T G 9 j Y X R p b 2 4 + P F N 0 Y W J s Z U V u d H J p Z X M g L z 4 8 L 0 l 0 Z W 0 + P E l 0 Z W 0 + P E l 0 Z W 1 M b 2 N h d G l v b j 4 8 S X R l b V R 5 c G U + R m 9 y b X V s Y T w v S X R l b V R 5 c G U + P E l 0 Z W 1 Q Y X R o P l N l Y 3 R p b 2 4 x L 0 p F R G V 0 Y W l s L 1 J l b W 9 2 Z W Q l M j B E d X B s a W N h d G V z P C 9 J d G V t U G F 0 a D 4 8 L 0 l 0 Z W 1 M b 2 N h d G l v b j 4 8 U 3 R h Y m x l R W 5 0 c m l l c y A v P j w v S X R l b T 4 8 S X R l b T 4 8 S X R l b U x v Y 2 F 0 a W 9 u P j x J d G V t V H l w Z T 5 G b 3 J t d W x h P C 9 J d G V t V H l w Z T 4 8 S X R l b V B h d G g + U 2 V j d G l v b j E v S k V E Z X R h a W w v S W 5 z Z X J 0 Z W Q l M j B G a X J z d C U y M E N o Y X J h Y 3 R l c n M 8 L 0 l 0 Z W 1 Q Y X R o P j w v S X R l b U x v Y 2 F 0 a W 9 u P j x T d G F i b G V F b n R y a W V z I C 8 + P C 9 J d G V t P j x J d G V t P j x J d G V t T G 9 j Y X R p b 2 4 + P E l 0 Z W 1 U e X B l P k Z v c m 1 1 b G E 8 L 0 l 0 Z W 1 U e X B l P j x J d G V t U G F 0 a D 5 T Z W N 0 a W 9 u M S 9 K R U R l d G F p b C 9 S Z W 5 h b W V k J T I w Q 2 9 s d W 1 u c z w v S X R l b V B h d G g + P C 9 J d G V t T G 9 j Y X R p b 2 4 + P F N 0 Y W J s Z U V u d H J p Z X M g L z 4 8 L 0 l 0 Z W 0 + P E l 0 Z W 0 + P E l 0 Z W 1 M b 2 N h d G l v b j 4 8 S X R l b V R 5 c G U + R m 9 y b X V s Y T w v S X R l b V R 5 c G U + P E l 0 Z W 1 Q Y X R o P l N l Y 3 R p b 2 4 x L 0 p F R G V 0 Y W l s L 0 N o Y W 5 n Z W Q l M j B U e X B l P C 9 J d G V t U G F 0 a D 4 8 L 0 l 0 Z W 1 M b 2 N h d G l v b j 4 8 U 3 R h Y m x l R W 5 0 c m l l c y A v P j w v S X R l b T 4 8 S X R l b T 4 8 S X R l b U x v Y 2 F 0 a W 9 u P j x J d G V t V H l w Z T 5 G b 3 J t d W x h P C 9 J d G V t V H l w Z T 4 8 S X R l b V B h d G g + U 2 V j d G l v b j E v V H J h b n N h Y 3 R p b 2 5 z L 1 J l b W 9 2 Z W Q l M j B D b 2 x 1 b W 5 z P C 9 J d G V t U G F 0 a D 4 8 L 0 l 0 Z W 1 M b 2 N h d G l v b j 4 8 U 3 R h Y m x l R W 5 0 c m l l c y A v P j w v S X R l b T 4 8 S X R l b T 4 8 S X R l b U x v Y 2 F 0 a W 9 u P j x J d G V t V H l w Z T 5 G b 3 J t d W x h P C 9 J d G V t V H l w Z T 4 8 S X R l b V B h d G g + U 2 V j d G l v b j E v U 3 R h c n R E Y X R l 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x I i A v P j x F b n R y e S B U e X B l P S J S Z X N 1 b H R U e X B l I i B W Y W x 1 Z T 0 i c 0 R h d G U 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y O j E 3 O j A w L j c z N z Q 5 M j V a I i A v P j x F b n R y e S B U e X B l P S J G a W x s U 3 R h d H V z I i B W Y W x 1 Z T 0 i c 0 N v b X B s Z X R l I i A v P j w v U 3 R h Y m x l R W 5 0 c m l l c z 4 8 L 0 l 0 Z W 0 + P E l 0 Z W 0 + P E l 0 Z W 1 M b 2 N h d G l v b j 4 8 S X R l b V R 5 c G U + R m 9 y b X V s Y T w v S X R l b V R 5 c G U + P E l 0 Z W 1 Q Y X R o P l N l Y 3 R p b 2 4 x L 1 N 0 Y X J 0 R G F 0 Z S 9 T b 3 V y Y 2 U 8 L 0 l 0 Z W 1 Q Y X R o P j w v S X R l b U x v Y 2 F 0 a W 9 u P j x T d G F i b G V F b n R y a W V z I C 8 + P C 9 J d G V t P j x J d G V t P j x J d G V t T G 9 j Y X R p b 2 4 + P E l 0 Z W 1 U e X B l P k Z v c m 1 1 b G E 8 L 0 l 0 Z W 1 U e X B l P j x J d G V t U G F 0 a D 5 T Z W N 0 a W 9 u M S 9 T d G F y d E R h d G U v U m V t b 3 Z l Z C U y M E 9 0 a G V y J T I w Q 2 9 s d W 1 u c z w v S X R l b V B h d G g + P C 9 J d G V t T G 9 j Y X R p b 2 4 + P F N 0 Y W J s Z U V u d H J p Z X M g L z 4 8 L 0 l 0 Z W 0 + P E l 0 Z W 0 + P E l 0 Z W 1 M b 2 N h d G l v b j 4 8 S X R l b V R 5 c G U + R m 9 y b X V s Y T w v S X R l b V R 5 c G U + P E l 0 Z W 1 Q Y X R o P l N l Y 3 R p b 2 4 x L 1 N 0 Y X J 0 R G F 0 Z S 9 G a W x 0 Z X J l Z C U y M F J v d 3 M 8 L 0 l 0 Z W 1 Q Y X R o P j w v S X R l b U x v Y 2 F 0 a W 9 u P j x T d G F i b G V F b n R y a W V z I C 8 + P C 9 J d G V t P j x J d G V t P j x J d G V t T G 9 j Y X R p b 2 4 + P E l 0 Z W 1 U e X B l P k Z v c m 1 1 b G E 8 L 0 l 0 Z W 1 U e X B l P j x J d G V t U G F 0 a D 5 T Z W N 0 a W 9 u M S 9 T d G F y d E R h d G U v Q 2 F s Y 3 V s Y X R l Z C U y M F N 0 Y X J 0 J T I w b 2 Y l M j B Z Z W F y P C 9 J d G V t U G F 0 a D 4 8 L 0 l 0 Z W 1 M b 2 N h d G l v b j 4 8 U 3 R h Y m x l R W 5 0 c m l l c y A v P j w v S X R l b T 4 8 S X R l b T 4 8 S X R l b U x v Y 2 F 0 a W 9 u P j x J d G V t V H l w Z T 5 G b 3 J t d W x h P C 9 J d G V t V H l w Z T 4 8 S X R l b V B h d G g + U 2 V j d G l v b j E v U 3 R h c n R E Y X R l L 1 J l b W 9 2 Z W Q l M j B E d X B s a W N h d G V z P C 9 J d G V t U G F 0 a D 4 8 L 0 l 0 Z W 1 M b 2 N h d G l v b j 4 8 U 3 R h Y m x l R W 5 0 c m l l c y A v P j w v S X R l b T 4 8 S X R l b T 4 8 S X R l b U x v Y 2 F 0 a W 9 u P j x J d G V t V H l w Z T 5 G b 3 J t d W x h P C 9 J d G V t V H l w Z T 4 8 S X R l b V B h d G g + U 2 V j d G l v b j E v U 3 R h c n R E Y X R l L 0 N o Y W 5 n Z W Q l M j B U e X B l P C 9 J d G V t U G F 0 a D 4 8 L 0 l 0 Z W 1 M b 2 N h d G l v b j 4 8 U 3 R h Y m x l R W 5 0 c m l l c y A v P j w v S X R l b T 4 8 S X R l b T 4 8 S X R l b U x v Y 2 F 0 a W 9 u P j x J d G V t V H l w Z T 5 G b 3 J t d W x h P C 9 J d G V t V H l w Z T 4 8 S X R l b V B h d G g + U 2 V j d G l v b j E v U 3 R h c n R E Y X R l L 0 R h d G U 8 L 0 l 0 Z W 1 Q Y X R o P j w v S X R l b U x v Y 2 F 0 a W 9 u P j x T d G F i b G V F b n R y a W V z I C 8 + P C 9 J d G V t P j x J d G V t P j x J d G V t T G 9 j Y X R p b 2 4 + P E l 0 Z W 1 U e X B l P k Z v c m 1 1 b G E 8 L 0 l 0 Z W 1 U e X B l P j x J d G V t U G F 0 a D 5 T Z W N 0 a W 9 u M S 9 F b m R E Y X R l P C 9 J d G V t U G F 0 a D 4 8 L 0 l 0 Z W 1 M b 2 N h d G l v b j 4 8 U 3 R h Y m x l R W 5 0 c m l l c z 4 8 R W 5 0 c n k g V H l w Z T 0 i U X V l c n l H c m 9 1 c E l E I i B W Y W x 1 Z T 0 i c z Q z N T c 2 M T N h L W F i M j k t N D Y y Y S 1 h Z W E w L T Q 4 Z D F h Z j N k O T V i O C I g L z 4 8 R W 5 0 c n k g V H l w Z T 0 i T G 9 h Z G V k V G 9 B b m F s e X N p c 1 N l c n Z p Y 2 V z I i B W Y W x 1 Z T 0 i b D A i I C 8 + P E V u d H J 5 I F R 5 c G U 9 I k Z p b G x T d G F 0 d X M i I F Z h b H V l P S J z Q 2 9 t c G x l d G U i I C 8 + P E V u d H J 5 I F R 5 c G U 9 I k Z p b G x M Y X N 0 V X B k Y X R l Z C I g V m F s d W U 9 I m Q y M D I y L T A 2 L T I x V D I y O j E 3 O j A w L j c z N z Q 5 M j V a I i A v P j x F b n R y e S B U e X B l P S J G a W x s R X J y b 3 J D b 2 R l I i B W Y W x 1 Z T 0 i c 1 V u a 2 5 v d 2 4 i I C 8 + P E V u d H J 5 I F R 5 c G U 9 I k F k Z G V k V G 9 E Y X R h T W 9 k Z W w i I F Z h b H V l P S J s M 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G F 0 Z S I g L z 4 8 R W 5 0 c n k g V H l w Z T 0 i T m F t Z V V w Z G F 0 Z W R B Z n R l c k Z p b G w i I F Z h b H V l P S J s M S I g L z 4 8 R W 5 0 c n k g V H l w Z T 0 i T m F 2 a W d h d G l v b l N 0 Z X B O Y W 1 l I i B W Y W x 1 Z T 0 i c 0 5 h d m l n Y X R p b 2 4 i I C 8 + P E V u d H J 5 I F R 5 c G U 9 I k Z p b G x l Z E N v b X B s Z X R l U m V z d W x 0 V G 9 X b 3 J r c 2 h l Z X Q i I F Z h b H V l P S J s M C I g L z 4 8 L 1 N 0 Y W J s Z U V u d H J p Z X M + P C 9 J d G V t P j x J d G V t P j x J d G V t T G 9 j Y X R p b 2 4 + P E l 0 Z W 1 U e X B l P k Z v c m 1 1 b G E 8 L 0 l 0 Z W 1 U e X B l P j x J d G V t U G F 0 a D 5 T Z W N 0 a W 9 u M S 9 F b m R E Y X R l L 1 N v d X J j Z T w v S X R l b V B h d G g + P C 9 J d G V t T G 9 j Y X R p b 2 4 + P F N 0 Y W J s Z U V u d H J p Z X M g L z 4 8 L 0 l 0 Z W 0 + P E l 0 Z W 0 + P E l 0 Z W 1 M b 2 N h d G l v b j 4 8 S X R l b V R 5 c G U + R m 9 y b X V s Y T w v S X R l b V R 5 c G U + P E l 0 Z W 1 Q Y X R o P l N l Y 3 R p b 2 4 x L 0 V u Z E R h d G U v U m V t b 3 Z l Z C U y M E 9 0 a G V y J T I w Q 2 9 s d W 1 u c z w v S X R l b V B h d G g + P C 9 J d G V t T G 9 j Y X R p b 2 4 + P F N 0 Y W J s Z U V u d H J p Z X M g L z 4 8 L 0 l 0 Z W 0 + P E l 0 Z W 0 + P E l 0 Z W 1 M b 2 N h d G l v b j 4 8 S X R l b V R 5 c G U + R m 9 y b X V s Y T w v S X R l b V R 5 c G U + P E l 0 Z W 1 Q Y X R o P l N l Y 3 R p b 2 4 x L 0 V u Z E R h d G U v R m l s d G V y Z W Q l M j B S b 3 d z P C 9 J d G V t U G F 0 a D 4 8 L 0 l 0 Z W 1 M b 2 N h d G l v b j 4 8 U 3 R h Y m x l R W 5 0 c m l l c y A v P j w v S X R l b T 4 8 S X R l b T 4 8 S X R l b U x v Y 2 F 0 a W 9 u P j x J d G V t V H l w Z T 5 G b 3 J t d W x h P C 9 J d G V t V H l w Z T 4 8 S X R l b V B h d G g + U 2 V j d G l v b j E v R W 5 k R G F 0 Z S 9 S Z W 1 v d m V k J T I w R H V w b G l j Y X R l c z w v S X R l b V B h d G g + P C 9 J d G V t T G 9 j Y X R p b 2 4 + P F N 0 Y W J s Z U V u d H J p Z X M g L z 4 8 L 0 l 0 Z W 0 + P E l 0 Z W 0 + P E l 0 Z W 1 M b 2 N h d G l v b j 4 8 S X R l b V R 5 c G U + R m 9 y b X V s Y T w v S X R l b V R 5 c G U + P E l 0 Z W 1 Q Y X R o P l N l Y 3 R p b 2 4 x L 0 V u Z E R h d G U v Q 2 h h b m d l Z C U y M F R 5 c G U 8 L 0 l 0 Z W 1 Q Y X R o P j w v S X R l b U x v Y 2 F 0 a W 9 u P j x T d G F i b G V F b n R y a W V z I C 8 + P C 9 J d G V t P j x J d G V t P j x J d G V t T G 9 j Y X R p b 2 4 + P E l 0 Z W 1 U e X B l P k Z v c m 1 1 b G E 8 L 0 l 0 Z W 1 U e X B l P j x J d G V t U G F 0 a D 5 T Z W N 0 a W 9 u M S 9 F b m R E Y X R l L 0 R h d G U 8 L 0 l 0 Z W 1 Q Y X R o P j w v S X R l b U x v Y 2 F 0 a W 9 u P j x T d G F i b G V F b n R y a W V z I C 8 + P C 9 J d G V t P j x J d G V t P j x J d G V t T G 9 j Y X R p b 2 4 + P E l 0 Z W 1 U e X B l P k Z v c m 1 1 b G E 8 L 0 l 0 Z W 1 U e X B l P j x J d G V t U G F 0 a D 5 T Z W N 0 a W 9 u M S 9 D Y W x l b m R h c j w v S X R l b V B h d G g + P C 9 J d G V t T G 9 j Y X R p b 2 4 + P F N 0 Y W J s Z U V u d H J p Z X M + P E V u d H J 5 I F R 5 c G U 9 I l F 1 Z X J 5 R 3 J v d X B J R C I g V m F s d W U 9 I n M 3 Z G N h Z W V h N C 0 0 Z j B j L T Q 0 M 2 E t Y T k 2 M C 0 1 N D R k O D F k O W U z M z U i I C 8 + P E V u d H J 5 I F R 5 c G U 9 I k Z p b G x F b m F i b G V k I i B W Y W x 1 Z T 0 i b D A i I C 8 + P E V u d H J 5 I F R 5 c G U 9 I k Z p b G x P Y m p l Y 3 R U e X B l I i B W Y W x 1 Z T 0 i c 1 B p d m 9 0 V G F i b G U i I C 8 + P E V u d H J 5 I F R 5 c G U 9 I k Z p b G x U b 0 R h d G F N b 2 R l b E V u Y W J s Z W Q i I F Z h b H V l P S J s M S I g L z 4 8 R W 5 0 c n k g V H l w Z T 0 i S X N Q c m l 2 Y X R l 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T d G F 0 d X M i I F Z h b H V l P S J z Q 2 9 t c G x l d G U i I C 8 + P E V u d H J 5 I F R 5 c G U 9 I k Z p b G x D b 2 x 1 b W 5 O Y W 1 l c y I g V m F s d W U 9 I n N b J n F 1 b 3 Q 7 R G F 0 Z S Z x d W 9 0 O y w m c X V v d D t Z Z W F y J n F 1 b 3 Q 7 L C Z x d W 9 0 O 1 F 1 Y X J 0 Z X I m c X V v d D s s J n F 1 b 3 Q 7 T W 9 u d G g m c X V v d D s s J n F 1 b 3 Q 7 T W 9 u d G g g T m F t Z S Z x d W 9 0 O 1 0 i I C 8 + P E V u d H J 5 I F R 5 c G U 9 I k Z p b G x D b 2 x 1 b W 5 U e X B l c y I g V m F s d W U 9 I n N D U U 1 E Q X d Z P S I g L z 4 8 R W 5 0 c n k g V H l w Z T 0 i R m l s b E x h c 3 R V c G R h d G V k I i B W Y W x 1 Z T 0 i Z D I w M j I t M D k t M T V U M j A 6 N T Q 6 N T Q u O D c z O D A 0 N F o i I C 8 + P E V u d H J 5 I F R 5 c G U 9 I k Z p b G x F c n J v c k N v d W 5 0 I i B W Y W x 1 Z T 0 i b D A i I C 8 + P E V u d H J 5 I F R 5 c G U 9 I k Z p b G x F c n J v c k N v Z G U i I F Z h b H V l P S J z V W 5 r b m 9 3 b i I g L z 4 8 R W 5 0 c n k g V H l w Z T 0 i U G l 2 b 3 R P Y m p l Y 3 R O Y W 1 l I i B W Y W x 1 Z T 0 i c 0 J T I X B 0 X 0 J h b G F u Y 2 V f U 2 h l Z X Q i I C 8 + P E V u d H J 5 I F R 5 c G U 9 I l F 1 Z X J 5 S U Q i I F Z h b H V l P S J z Z m I w M D V l Z j M t N W R k M i 0 0 Y W R j L W I 1 O T Y t Z T g x O T U 0 M j A 2 M W E 0 I i A v P j x F b n R y e S B U e X B l P S J G a W x s Q 2 9 1 b n Q i I F Z h b H V l P S J s M z Y 1 I i A v P j x F b n R y e S B U e X B l P S J S Z W x h d G l v b n N o a X B J b m Z v Q 2 9 u d G F p b m V y I i B W Y W x 1 Z T 0 i c 3 s m c X V v d D t j b 2 x 1 b W 5 D b 3 V u d C Z x d W 9 0 O z o 1 L C Z x d W 9 0 O 2 t l e U N v b H V t b k 5 h b W V z J n F 1 b 3 Q 7 O l t d L C Z x d W 9 0 O 3 F 1 Z X J 5 U m V s Y X R p b 2 5 z a G l w c y Z x d W 9 0 O z p b X S w m c X V v d D t j b 2 x 1 b W 5 J Z G V u d G l 0 a W V z J n F 1 b 3 Q 7 O l s m c X V v d D t T Z W N 0 a W 9 u M S 9 D Y W x l b m R h c i 9 D a G F u Z 2 V k I F R 5 c G U x L n t E Y X R l L D B 9 J n F 1 b 3 Q 7 L C Z x d W 9 0 O 1 N l Y 3 R p b 2 4 x L 0 N h b G V u Z G F y L 0 N o Y W 5 n Z W Q g V H l w Z T E u e 1 l l Y X I s M X 0 m c X V v d D s s J n F 1 b 3 Q 7 U 2 V j d G l v b j E v Q 2 F s Z W 5 k Y X I v Q 2 h h b m d l Z C B U e X B l M S 5 7 U X V h c n R l c i w y f S Z x d W 9 0 O y w m c X V v d D t T Z W N 0 a W 9 u M S 9 D Y W x l b m R h c i 9 D a G F u Z 2 V k I F R 5 c G U x L n t N b 2 5 0 a C w z f S Z x d W 9 0 O y w m c X V v d D t T Z W N 0 a W 9 u M S 9 D Y W x l b m R h c i 9 D a G F u Z 2 V k I F R 5 c G U x L n t N b 2 5 0 a C B O Y W 1 l L D R 9 J n F 1 b 3 Q 7 X S w m c X V v d D t D b 2 x 1 b W 5 D b 3 V u d C Z x d W 9 0 O z o 1 L C Z x d W 9 0 O 0 t l e U N v b H V t b k 5 h b W V z J n F 1 b 3 Q 7 O l t d L C Z x d W 9 0 O 0 N v b H V t b k l k Z W 5 0 a X R p Z X M m c X V v d D s 6 W y Z x d W 9 0 O 1 N l Y 3 R p b 2 4 x L 0 N h b G V u Z G F y L 0 N o Y W 5 n Z W Q g V H l w Z T E u e 0 R h d G U s M H 0 m c X V v d D s s J n F 1 b 3 Q 7 U 2 V j d G l v b j E v Q 2 F s Z W 5 k Y X I v Q 2 h h b m d l Z C B U e X B l M S 5 7 W W V h c i w x f S Z x d W 9 0 O y w m c X V v d D t T Z W N 0 a W 9 u M S 9 D Y W x l b m R h c i 9 D a G F u Z 2 V k I F R 5 c G U x L n t R d W F y d G V y L D J 9 J n F 1 b 3 Q 7 L C Z x d W 9 0 O 1 N l Y 3 R p b 2 4 x L 0 N h b G V u Z G F y L 0 N o Y W 5 n Z W Q g V H l w Z T E u e 0 1 v b n R o L D N 9 J n F 1 b 3 Q 7 L C Z x d W 9 0 O 1 N l Y 3 R p b 2 4 x L 0 N h b G V u Z G F y L 0 N o Y W 5 n Z W Q g V H l w Z T E u e 0 1 v b n R o I E 5 h b W U s N H 0 m c X V v d D t d L C Z x d W 9 0 O 1 J l b G F 0 a W 9 u c 2 h p c E l u Z m 8 m c X V v d D s 6 W 1 1 9 I i A v P j x F b n R y e S B U e X B l P S J B Z G R l Z F R v R G F 0 Y U 1 v Z G V s I i B W Y W x 1 Z T 0 i b D E i I C 8 + P C 9 T d G F i b G V F b n R y a W V z P j w v S X R l b T 4 8 S X R l b T 4 8 S X R l b U x v Y 2 F 0 a W 9 u P j x J d G V t V H l w Z T 5 G b 3 J t d W x h P C 9 J d G V t V H l w Z T 4 8 S X R l b V B h d G g + U 2 V j d G l v b j E v Q 2 F s Z W 5 k Y X I v U 2 9 1 c m N l P C 9 J d G V t U G F 0 a D 4 8 L 0 l 0 Z W 1 M b 2 N h d G l v b j 4 8 U 3 R h Y m x l R W 5 0 c m l l c y A v P j w v S X R l b T 4 8 S X R l b T 4 8 S X R l b U x v Y 2 F 0 a W 9 u P j x J d G V t V H l w Z T 5 G b 3 J t d W x h P C 9 J d G V t V H l w Z T 4 8 S X R l b V B h d G g + U 2 V j d G l v b j E v Q 2 F s Z W 5 k Y X I v Q 2 9 u d m V y d G V k J T I w d G 8 l M j B U Y W J s Z T w v S X R l b V B h d G g + P C 9 J d G V t T G 9 j Y X R p b 2 4 + P F N 0 Y W J s Z U V u d H J p Z X M g L z 4 8 L 0 l 0 Z W 0 + P E l 0 Z W 0 + P E l 0 Z W 1 M b 2 N h d G l v b j 4 8 S X R l b V R 5 c G U + R m 9 y b X V s Y T w v S X R l b V R 5 c G U + P E l 0 Z W 1 Q Y X R o P l N l Y 3 R p b 2 4 x L 0 N h b G V u Z G F y L 1 J l b m F t Z W Q l M j B D b 2 x 1 b W 5 z P C 9 J d G V t U G F 0 a D 4 8 L 0 l 0 Z W 1 M b 2 N h d G l v b j 4 8 U 3 R h Y m x l R W 5 0 c m l l c y A v P j w v S X R l b T 4 8 S X R l b T 4 8 S X R l b U x v Y 2 F 0 a W 9 u P j x J d G V t V H l w Z T 5 G b 3 J t d W x h P C 9 J d G V t V H l w Z T 4 8 S X R l b V B h d G g + U 2 V j d G l v b j E v Q 2 F s Z W 5 k Y X I v Q 2 h h b m d l Z C U y M F R 5 c G U 8 L 0 l 0 Z W 1 Q Y X R o P j w v S X R l b U x v Y 2 F 0 a W 9 u P j x T d G F i b G V F b n R y a W V z I C 8 + P C 9 J d G V t P j x J d G V t P j x J d G V t T G 9 j Y X R p b 2 4 + P E l 0 Z W 1 U e X B l P k Z v c m 1 1 b G E 8 L 0 l 0 Z W 1 U e X B l P j x J d G V t U G F 0 a D 5 T Z W N 0 a W 9 u M S 9 D Y W x l b m R h c i 9 J b n N l c n R l Z C U y M F l l Y X I 8 L 0 l 0 Z W 1 Q Y X R o P j w v S X R l b U x v Y 2 F 0 a W 9 u P j x T d G F i b G V F b n R y a W V z I C 8 + P C 9 J d G V t P j x J d G V t P j x J d G V t T G 9 j Y X R p b 2 4 + P E l 0 Z W 1 U e X B l P k Z v c m 1 1 b G E 8 L 0 l 0 Z W 1 U e X B l P j x J d G V t U G F 0 a D 5 T Z W N 0 a W 9 u M S 9 D Y W x l b m R h c i 9 J b n N l c n R l Z C U y M F F 1 Y X J 0 Z X I 8 L 0 l 0 Z W 1 Q Y X R o P j w v S X R l b U x v Y 2 F 0 a W 9 u P j x T d G F i b G V F b n R y a W V z I C 8 + P C 9 J d G V t P j x J d G V t P j x J d G V t T G 9 j Y X R p b 2 4 + P E l 0 Z W 1 U e X B l P k Z v c m 1 1 b G E 8 L 0 l 0 Z W 1 U e X B l P j x J d G V t U G F 0 a D 5 T Z W N 0 a W 9 u M S 9 D Y W x l b m R h c i 9 J b n N l c n R l Z C U y M E 1 v b n R o P C 9 J d G V t U G F 0 a D 4 8 L 0 l 0 Z W 1 M b 2 N h d G l v b j 4 8 U 3 R h Y m x l R W 5 0 c m l l c y A v P j w v S X R l b T 4 8 S X R l b T 4 8 S X R l b U x v Y 2 F 0 a W 9 u P j x J d G V t V H l w Z T 5 G b 3 J t d W x h P C 9 J d G V t V H l w Z T 4 8 S X R l b V B h d G g + U 2 V j d G l v b j E v Q 2 F s Z W 5 k Y X I v S W 5 z Z X J 0 Z W Q l M j B N b 2 5 0 a C U y M E 5 h b W U 8 L 0 l 0 Z W 1 Q Y X R o P j w v S X R l b U x v Y 2 F 0 a W 9 u P j x T d G F i b G V F b n R y a W V z I C 8 + P C 9 J d G V t P j x J d G V t P j x J d G V t T G 9 j Y X R p b 2 4 + P E l 0 Z W 1 U e X B l P k Z v c m 1 1 b G E 8 L 0 l 0 Z W 1 U e X B l P j x J d G V t U G F 0 a D 5 T Z W N 0 a W 9 u M S 9 D Y W x l b m R h c i 9 F e H R y Y W N 0 Z W Q l M j B G a X J z d C U y M E N o Y X J h Y 3 R l c n M 8 L 0 l 0 Z W 1 Q Y X R o P j w v S X R l b U x v Y 2 F 0 a W 9 u P j x T d G F i b G V F b n R y a W V z I C 8 + P C 9 J d G V t P j x J d G V t P j x J d G V t T G 9 j Y X R p b 2 4 + P E l 0 Z W 1 U e X B l P k Z v c m 1 1 b G E 8 L 0 l 0 Z W 1 U e X B l P j x J d G V t U G F 0 a D 5 T Z W N 0 a W 9 u M S 9 D Y W x l b m R h c i 9 D a G F u Z 2 V k J T I w V H l w Z T E 8 L 0 l 0 Z W 1 Q Y X R o P j w v S X R l b U x v Y 2 F 0 a W 9 u P j x T d G F i b G V F b n R y a W V z I C 8 + P C 9 J d G V t P j x J d G V t P j x J d G V t T G 9 j Y X R p b 2 4 + P E l 0 Z W 1 U e X B l P k Z v c m 1 1 b G E 8 L 0 l 0 Z W 1 U e X B l P j x J d G V t U G F 0 a D 5 T Z W N 0 a W 9 u M S 9 f S G V s c G V y c z w v S X R l b V B h d G g + P C 9 J d G V t T G 9 j Y X R p b 2 4 + P F N 0 Y W J s Z U V u d H J p Z X M + P E V u d H J 5 I F R 5 c G U 9 I k l z U H J p d m F 0 Z S I g V m F s d W U 9 I m w w I i A v P j x F b n R y e S B U e X B l P S J R d W V y e U d y b 3 V w S U Q i I F Z h b H V l P S J z N 2 R j Y W V l Y T Q t N G Y w Y y 0 0 N D N h L W E 5 N j A t N T Q 0 Z D g x Z D l l M z M 1 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f S G V s c G V y c y 9 D a G F u Z 2 V k I F R 5 c G U u e 0 1 l Y X N 1 c m V z L D B 9 J n F 1 b 3 Q 7 X S w m c X V v d D t D b 2 x 1 b W 5 D b 3 V u d C Z x d W 9 0 O z o x L C Z x d W 9 0 O 0 t l e U N v b H V t b k 5 h b W V z J n F 1 b 3 Q 7 O l t d L C Z x d W 9 0 O 0 N v b H V t b k l k Z W 5 0 a X R p Z X M m c X V v d D s 6 W y Z x d W 9 0 O 1 N l Y 3 R p b 2 4 x L 1 9 I Z W x w Z X J z L 0 N o Y W 5 n Z W Q g V H l w Z S 5 7 T W V h c 3 V y Z X M s M H 0 m c X V v d D t d L C Z x d W 9 0 O 1 J l b G F 0 a W 9 u c 2 h p c E l u Z m 8 m c X V v d D s 6 W 1 1 9 I i A v P j x F b n R y e S B U e X B l P S J G a W x s U 3 R h d H V z I i B W Y W x 1 Z T 0 i c 0 N v b X B s Z X R l I i A v P j x F b n R y e S B U e X B l P S J G a W x s Q 2 9 s d W 1 u T m F t Z X M i I F Z h b H V l P S J z W y Z x d W 9 0 O 0 1 l Y X N 1 c m V z J n F 1 b 3 Q 7 X S I g L z 4 8 R W 5 0 c n k g V H l w Z T 0 i R m l s b E N v b H V t b l R 5 c G V z I i B W Y W x 1 Z T 0 i c 0 J n P T 0 i I C 8 + P E V u d H J 5 I F R 5 c G U 9 I k Z p b G x M Y X N 0 V X B k Y X R l Z C I g V m F s d W U 9 I m Q y M D I y L T A 5 L T E 1 V D I w O j U 0 O j U 0 L j g 4 O T Q 1 O T Z a I i A v P j x F b n R y e S B U e X B l P S J G a W x s R X J y b 3 J D b 3 V u d C I g V m F s d W U 9 I m w w I i A v P j x F b n R y e S B U e X B l P S J G a W x s R X J y b 3 J D b 2 R l I i B W Y W x 1 Z T 0 i c 1 V u a 2 5 v d 2 4 i I C 8 + P E V u d H J 5 I F R 5 c G U 9 I l F 1 Z X J 5 S U Q i I F Z h b H V l P S J z N z k 4 Z j A 5 N z M t O G Q z Y y 0 0 N z c z L W F m M W Y t O T N h N 2 F m Y j k 2 O G Q z I i A v P j x F b n R y e S B U e X B l P S J G a W x s Q 2 9 1 b n Q i I F Z h b H V l P S J s M C I g L z 4 8 R W 5 0 c n k g V H l w Z T 0 i Q W R k Z W R U b 0 R h d G F N b 2 R l b C I g V m F s d W U 9 I m w x I i A v P j w v U 3 R h Y m x l R W 5 0 c m l l c z 4 8 L 0 l 0 Z W 0 + P E l 0 Z W 0 + P E l 0 Z W 1 M b 2 N h d G l v b j 4 8 S X R l b V R 5 c G U + R m 9 y b X V s Y T w v S X R l b V R 5 c G U + P E l 0 Z W 1 Q Y X R o P l N l Y 3 R p b 2 4 x L 1 9 I Z W x w Z X J z L 1 N v d X J j Z T w v S X R l b V B h d G g + P C 9 J d G V t T G 9 j Y X R p b 2 4 + P F N 0 Y W J s Z U V u d H J p Z X M g L z 4 8 L 0 l 0 Z W 0 + P E l 0 Z W 0 + P E l 0 Z W 1 M b 2 N h d G l v b j 4 8 S X R l b V R 5 c G U + R m 9 y b X V s Y T w v S X R l b V R 5 c G U + P E l 0 Z W 1 Q Y X R o P l N l Y 3 R p b 2 4 x L 1 9 I Z W x w Z X J z L 0 N o Y W 5 n Z W Q l M j B U e X B l P C 9 J d G V t U G F 0 a D 4 8 L 0 l 0 Z W 1 M b 2 N h d G l v b j 4 8 U 3 R h Y m x l R W 5 0 c m l l c y A v P j w v S X R l b T 4 8 S X R l b T 4 8 S X R l b U x v Y 2 F 0 a W 9 u P j x J d G V t V H l w Z T 5 G b 3 J t d W x h P C 9 J d G V t V H l w Z T 4 8 S X R l b V B h d G g + U 2 V j d G l v b j E v Q n V k Z 2 V 0 V H J h b n N m b 3 J t L 0 F k Z G V k J T I w Q 3 V z d G 9 t P C 9 J d G V t U G F 0 a D 4 8 L 0 l 0 Z W 1 M b 2 N h d G l v b j 4 8 U 3 R h Y m x l R W 5 0 c m l l c y A v P j w v S X R l b T 4 8 S X R l b T 4 8 S X R l b U x v Y 2 F 0 a W 9 u P j x J d G V t V H l w Z T 5 G b 3 J t d W x h P C 9 J d G V t V H l w Z T 4 8 S X R l b V B h d G g + U 2 V j d G l v b j E v Q n V k Z 2 V 0 V H J h b n N m b 3 J t L 1 J l b W 9 2 Z W Q l M j B D b 2 x 1 b W 5 z M T w v S X R l b V B h d G g + P C 9 J d G V t T G 9 j Y X R p b 2 4 + P F N 0 Y W J s Z U V u d H J p Z X M g L z 4 8 L 0 l 0 Z W 0 + P E l 0 Z W 0 + P E l 0 Z W 1 M b 2 N h d G l v b j 4 8 S X R l b V R 5 c G U + R m 9 y b X V s Y T w v S X R l b V R 5 c G U + P E l 0 Z W 1 Q Y X R o P l N l Y 3 R p b 2 4 x L 0 V B T W 9 u d G h z P C 9 J d G V t U G F 0 a D 4 8 L 0 l 0 Z W 1 M b 2 N h d G l v b j 4 8 U 3 R h Y m x l R W 5 0 c m l l c z 4 8 R W 5 0 c n k g V H l w Z T 0 i U X V l c n l H c m 9 1 c E l E I i B W Y W x 1 Z T 0 i c z d k Y 2 F l Z W E 0 L T R m M G M t N D Q z Y S 1 h O T Y w L T U 0 N G Q 4 M W Q 5 Z T M z N S I g L z 4 8 R W 5 0 c n k g V H l w Z T 0 i R m l s b E V u Y W J s Z W Q i I F Z h b H V l P S J s M C I g L z 4 8 R W 5 0 c n k g V H l w Z T 0 i R m l s b E 9 i a m V j d F R 5 c G U i I F Z h b H V l P S J z Q 2 9 u b m V j d G l v b k 9 u b H k 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A i I C 8 + P E V u d H J 5 I F R 5 c G U 9 I k Z p b G x D b 3 V u d C I g V m F s d W U 9 I m w x M i I g L z 4 8 R W 5 0 c n k g V H l w Z T 0 i R m l s b E V y c m 9 y Q 2 9 k Z S I g V m F s d W U 9 I n N V b m t u b 3 d u I i A v P j x F b n R y e S B U e X B l P S J G a W x s R X J y b 3 J D b 3 V u d C I g V m F s d W U 9 I m w w I i A v P j x F b n R y e S B U e X B l P S J G a W x s T G F z d F V w Z G F 0 Z W Q i I F Z h b H V l P S J k M j A y M i 0 w O S 0 x N V Q y M D o 1 N D o 1 N C 4 5 M D U w O D Y 0 W i I g L z 4 8 R W 5 0 c n k g V H l w Z T 0 i R m l s b E N v b H V t b l R 5 c G V z I i B W Y W x 1 Z T 0 i c 0 F 3 W T 0 i I C 8 + P E V u d H J 5 I F R 5 c G U 9 I k Z p b G x D b 2 x 1 b W 5 O Y W 1 l c y I g V m F s d W U 9 I n N b J n F 1 b 3 Q 7 T W 9 u d G g m c X V v d D s s J n F 1 b 3 Q 7 T W 9 u d G g g T m F t 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V B T W 9 u d G h z L 0 N o Y W 5 n Z W Q g V H l w Z S 5 7 T W 9 u d G g s M H 0 m c X V v d D s s J n F 1 b 3 Q 7 U 2 V j d G l v b j E v R U F N b 2 5 0 a H M v Q 2 h h b m d l Z C B U e X B l L n t N b 2 5 0 a C B O Y W 1 l L D F 9 J n F 1 b 3 Q 7 X S w m c X V v d D t D b 2 x 1 b W 5 D b 3 V u d C Z x d W 9 0 O z o y L C Z x d W 9 0 O 0 t l e U N v b H V t b k 5 h b W V z J n F 1 b 3 Q 7 O l t d L C Z x d W 9 0 O 0 N v b H V t b k l k Z W 5 0 a X R p Z X M m c X V v d D s 6 W y Z x d W 9 0 O 1 N l Y 3 R p b 2 4 x L 0 V B T W 9 u d G h z L 0 N o Y W 5 n Z W Q g V H l w Z S 5 7 T W 9 u d G g s M H 0 m c X V v d D s s J n F 1 b 3 Q 7 U 2 V j d G l v b j E v R U F N b 2 5 0 a H M v Q 2 h h b m d l Z C B U e X B l L n t N b 2 5 0 a C B O Y W 1 l L D F 9 J n F 1 b 3 Q 7 X S w m c X V v d D t S Z W x h d G l v b n N o a X B J b m Z v J n F 1 b 3 Q 7 O l t d f S I g L z 4 8 R W 5 0 c n k g V H l w Z T 0 i U X V l c n l J R C I g V m F s d W U 9 I n N k O T E 5 N 2 E 2 Z S 0 5 N 2 Z k L T Q 1 Y z c t O D d i Y S 0 1 N T h m M D g 4 Y 2 Z l N T E i I C 8 + P E V u d H J 5 I F R 5 c G U 9 I k F k Z G V k V G 9 E Y X R h T W 9 k Z W w i I F Z h b H V l P S J s M S I g L z 4 8 L 1 N 0 Y W J s Z U V u d H J p Z X M + P C 9 J d G V t P j x J d G V t P j x J d G V t T G 9 j Y X R p b 2 4 + P E l 0 Z W 1 U e X B l P k Z v c m 1 1 b G E 8 L 0 l 0 Z W 1 U e X B l P j x J d G V t U G F 0 a D 5 T Z W N 0 a W 9 u M S 9 F Q U 1 v b n R o c y 9 T b 3 V y Y 2 U 8 L 0 l 0 Z W 1 Q Y X R o P j w v S X R l b U x v Y 2 F 0 a W 9 u P j x T d G F i b G V F b n R y a W V z I C 8 + P C 9 J d G V t P j x J d G V t P j x J d G V t T G 9 j Y X R p b 2 4 + P E l 0 Z W 1 U e X B l P k Z v c m 1 1 b G E 8 L 0 l 0 Z W 1 U e X B l P j x J d G V t U G F 0 a D 5 T Z W N 0 a W 9 u M S 9 F Q U 1 v b n R o c y 9 S Z W 1 v d m V k J T I w T 3 R o Z X I l M j B D b 2 x 1 b W 5 z P C 9 J d G V t U G F 0 a D 4 8 L 0 l 0 Z W 1 M b 2 N h d G l v b j 4 8 U 3 R h Y m x l R W 5 0 c m l l c y A v P j w v S X R l b T 4 8 S X R l b T 4 8 S X R l b U x v Y 2 F 0 a W 9 u P j x J d G V t V H l w Z T 5 G b 3 J t d W x h P C 9 J d G V t V H l w Z T 4 8 S X R l b V B h d G g + U 2 V j d G l v b j E v R U F N b 2 5 0 a H M v U m V t b 3 Z l Z C U y M E R 1 c G x p Y 2 F 0 Z X M 8 L 0 l 0 Z W 1 Q Y X R o P j w v S X R l b U x v Y 2 F 0 a W 9 u P j x T d G F i b G V F b n R y a W V z I C 8 + P C 9 J d G V t P j x J d G V t P j x J d G V t T G 9 j Y X R p b 2 4 + P E l 0 Z W 1 U e X B l P k Z v c m 1 1 b G E 8 L 0 l 0 Z W 1 U e X B l P j x J d G V t U G F 0 a D 5 T Z W N 0 a W 9 u M S 9 F Q U 1 v b n R o c y 9 D a G F u Z 2 V k J T I w V H l w Z T w v S X R l b V B h d G g + P C 9 J d G V t T G 9 j Y X R p b 2 4 + P F N 0 Y W J s Z U V u d H J p Z X M g L z 4 8 L 0 l 0 Z W 0 + P E l 0 Z W 0 + P E l 0 Z W 1 M b 2 N h d G l v b j 4 8 S X R l b V R 5 c G U + R m 9 y b X V s Y T w v S X R l b V R 5 c G U + P E l 0 Z W 1 Q Y X R o P l N l Y 3 R p b 2 4 x L 1 J h d y U y M E R h d G E l M j A t J T I w T W F 1 c m l j Z T w v S X R l b V B h d G g + P C 9 J d G V t T G 9 j Y X R p b 2 4 + P F N 0 Y W J s Z U V u d H J p Z X M + P E V u d H J 5 I F R 5 c G U 9 I k l z U H J p d m F 0 Z S I g V m F s d W U 9 I m w w I i A v P j x F b n R y e S B U e X B l P S J R d W V y e U d y b 3 V w S U Q i I F Z h b H V l P S J z M T Y y M T Z m Y W M t Y T F l Z i 0 0 Z j J h L W J j Y j U t Z D I 3 Y 2 V l M j h h Z W E 1 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k t M T V U M j A 6 M j g 6 N D A u M D M 4 N j I 0 N V o i I C 8 + P E V u d H J 5 I F R 5 c G U 9 I k Z p b G x T d G F 0 d X M i I F Z h b H V l P S J z Q 2 9 t c G x l d G U i I C 8 + P C 9 T d G F i b G V F b n R y a W V z P j w v S X R l b T 4 8 S X R l b T 4 8 S X R l b U x v Y 2 F 0 a W 9 u P j x J d G V t V H l w Z T 5 G b 3 J t d W x h P C 9 J d G V t V H l w Z T 4 8 S X R l b V B h d G g + U 2 V j d G l v b j E v U m F 3 J T I w R G F 0 Y S U y M C 0 l M j B N Y X V y a W N l L 1 N v d X J j Z T w v S X R l b V B h d G g + P C 9 J d G V t T G 9 j Y X R p b 2 4 + P F N 0 Y W J s Z U V u d H J p Z X M g L z 4 8 L 0 l 0 Z W 0 + P E l 0 Z W 0 + P E l 0 Z W 1 M b 2 N h d G l v b j 4 8 S X R l b V R 5 c G U + R m 9 y b X V s Y T w v S X R l b V R 5 c G U + P E l 0 Z W 1 Q Y X R o P l N l Y 3 R p b 2 4 x L 1 J h d y U y M E R h d G E l M j A t J T I w T W F 1 c m l j Z S 9 U Y W J s Z T F f V G F i b G U 8 L 0 l 0 Z W 1 Q Y X R o P j w v S X R l b U x v Y 2 F 0 a W 9 u P j x T d G F i b G V F b n R y a W V z I C 8 + P C 9 J d G V t P j x J d G V t P j x J d G V t T G 9 j Y X R p b 2 4 + P E l 0 Z W 1 U e X B l P k Z v c m 1 1 b G E 8 L 0 l 0 Z W 1 U e X B l P j x J d G V t U G F 0 a D 5 T Z W N 0 a W 9 u M S 9 S Y X c l M j B E Y X R h J T I w L S U y M E 1 h d X J p Y 2 U v Q 2 h h b m d l Z C U y M F R 5 c G U 8 L 0 l 0 Z W 1 Q Y X R o P j w v S X R l b U x v Y 2 F 0 a W 9 u P j x T d G F i b G V F b n R y a W V z I C 8 + P C 9 J d G V t P j x J d G V t P j x J d G V t T G 9 j Y X R p b 2 4 + P E l 0 Z W 1 U e X B l P k Z v c m 1 1 b G E 8 L 0 l 0 Z W 1 U e X B l P j x J d G V t U G F 0 a D 5 T Z W N 0 a W 9 u M S 9 S Y X c l M j B E Y X R h J T I w L S U y M E 1 h d X J p Y 2 U v R m l s d G V y Z W Q l M j B S b 3 d z P C 9 J d G V t U G F 0 a D 4 8 L 0 l 0 Z W 1 M b 2 N h d G l v b j 4 8 U 3 R h Y m x l R W 5 0 c m l l c y A v P j w v S X R l b T 4 8 S X R l b T 4 8 S X R l b U x v Y 2 F 0 a W 9 u P j x J d G V t V H l w Z T 5 G b 3 J t d W x h P C 9 J d G V t V H l w Z T 4 8 S X R l b V B h d G g + U 2 V j d G l v b j E v U 3 R h Z 2 l u Z y U y M C 0 l M j B U c m F u c 2 F j d G l v b n M l M j A t J T I w S 2 V u 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Z p b G x F c n J v c k N v Z G U i I F Z h b H V l P S J z V W 5 r b m 9 3 b i I g L z 4 8 R W 5 0 c n k g V H l w Z T 0 i Q W R k Z W R U b 0 R h d G F N b 2 R l b C I g V m F s d W U 9 I m w w I i A v P j x F b n R y e S B U e X B l P S J G a W x s T G F z d F V w Z G F 0 Z W Q i I F Z h b H V l P S J k M j A y M i 0 w O S 0 x N V Q y M D o y O D o 0 M C 4 w N T Q y N D k 1 W i I g L z 4 8 R W 5 0 c n k g V H l w Z T 0 i R m l s b F N 0 Y X R 1 c y I g V m F s d W U 9 I n N D b 2 1 w b G V 0 Z S I g L z 4 8 L 1 N 0 Y W J s Z U V u d H J p Z X M + P C 9 J d G V t P j x J d G V t P j x J d G V t T G 9 j Y X R p b 2 4 + P E l 0 Z W 1 U e X B l P k Z v c m 1 1 b G E 8 L 0 l 0 Z W 1 U e X B l P j x J d G V t U G F 0 a D 5 T Z W N 0 a W 9 u M S 9 T d G F n a W 5 n J T I w L S U y M F R y Y W 5 z Y W N 0 a W 9 u c y U y M C 0 l M j B L Z W 4 v U 2 9 1 c m N l P C 9 J d G V t U G F 0 a D 4 8 L 0 l 0 Z W 1 M b 2 N h d G l v b j 4 8 U 3 R h Y m x l R W 5 0 c m l l c y A v P j w v S X R l b T 4 8 S X R l b T 4 8 S X R l b U x v Y 2 F 0 a W 9 u P j x J d G V t V H l w Z T 5 G b 3 J t d W x h P C 9 J d G V t V H l w Z T 4 8 S X R l b V B h d G g + U 2 V j d G l v b j E v U 3 R h Z 2 l u Z y U y M C 0 l M j B U c m F u c 2 F j d G l v b n M l M j A t J T I w S 2 V u L 1 J l b W 9 2 Z W Q l M j B U b 3 A l M j B S b 3 d z P C 9 J d G V t U G F 0 a D 4 8 L 0 l 0 Z W 1 M b 2 N h d G l v b j 4 8 U 3 R h Y m x l R W 5 0 c m l l c y A v P j w v S X R l b T 4 8 S X R l b T 4 8 S X R l b U x v Y 2 F 0 a W 9 u P j x J d G V t V H l w Z T 5 G b 3 J t d W x h P C 9 J d G V t V H l w Z T 4 8 S X R l b V B h d G g + U 2 V j d G l v b j E v U 3 R h Z 2 l u Z y U y M C 0 l M j B U c m F u c 2 F j d G l v b n M l M j A t J T I w S 2 V u L 1 B y b 2 1 v d G V k J T I w S G V h Z G V y c z w v S X R l b V B h d G g + P C 9 J d G V t T G 9 j Y X R p b 2 4 + P F N 0 Y W J s Z U V u d H J p Z X M g L z 4 8 L 0 l 0 Z W 0 + P E l 0 Z W 0 + P E l 0 Z W 1 M b 2 N h d G l v b j 4 8 S X R l b V R 5 c G U + R m 9 y b X V s Y T w v S X R l b V R 5 c G U + P E l 0 Z W 1 Q Y X R o P l N l Y 3 R p b 2 4 x L 1 N 0 Y W d p b m c l M j A t J T I w V H J h b n N h Y 3 R p b 2 5 z J T I w L S U y M E t l b i 9 D a G F u Z 2 V k J T I w V H l w Z T w v S X R l b V B h d G g + P C 9 J d G V t T G 9 j Y X R p b 2 4 + P F N 0 Y W J s Z U V u d H J p Z X M g L z 4 8 L 0 l 0 Z W 0 + P E l 0 Z W 0 + P E l 0 Z W 1 M b 2 N h d G l v b j 4 8 S X R l b V R 5 c G U + R m 9 y b X V s Y T w v S X R l b V R 5 c G U + P E l 0 Z W 1 Q Y X R o P l N l Y 3 R p b 2 4 x L 1 N 0 Y W d p b m c l M j A t J T I w V H J h b n N h Y 3 R p b 2 5 z J T I w L S U y M E t l b i 9 G a W x s Z W Q l M j B E b 3 d u P C 9 J d G V t U G F 0 a D 4 8 L 0 l 0 Z W 1 M b 2 N h d G l v b j 4 8 U 3 R h Y m x l R W 5 0 c m l l c y A v P j w v S X R l b T 4 8 S X R l b T 4 8 S X R l b U x v Y 2 F 0 a W 9 u P j x J d G V t V H l w Z T 5 G b 3 J t d W x h P C 9 J d G V t V H l w Z T 4 8 S X R l b V B h d G g + U 2 V j d G l v b j E v U 3 R h Z 2 l u Z y U y M C 0 l M j B U c m F u c 2 F j d G l v b n M l M j A t J T I w S 2 V u L 0 Z p b H R l c m V k J T I w U m 9 3 c z w v S X R l b V B h d G g + P C 9 J d G V t T G 9 j Y X R p b 2 4 + P F N 0 Y W J s Z U V u d H J p Z X M g L z 4 8 L 0 l 0 Z W 0 + P E l 0 Z W 0 + P E l 0 Z W 1 M b 2 N h d G l v b j 4 8 S X R l b V R 5 c G U + R m 9 y b X V s Y T w v S X R l b V R 5 c G U + P E l 0 Z W 1 Q Y X R o P l N l Y 3 R p b 2 4 x L 1 N 0 Y W d p b m c l M j A t J T I w V H J h b n N h Y 3 R p b 2 5 z J T I w L S U y M E t l b i 9 F e H R y Y W N 0 Z W Q l M j B U Z X h 0 J T I w Q m V m b 3 J l J T I w R G V s a W 1 p d G V y P C 9 J d G V t U G F 0 a D 4 8 L 0 l 0 Z W 1 M b 2 N h d G l v b j 4 8 U 3 R h Y m x l R W 5 0 c m l l c y A v P j w v S X R l b T 4 8 S X R l b T 4 8 S X R l b U x v Y 2 F 0 a W 9 u P j x J d G V t V H l w Z T 5 G b 3 J t d W x h P C 9 J d G V t V H l w Z T 4 8 S X R l b V B h d G g + U 2 V j d G l v b j E v U 3 R h Z 2 l u Z y U y M C 0 l M j B U c m F u c 2 F j d G l v b n M l M j A t J T I w S 2 V u L 1 J l b m F t Z W Q l M j B D b 2 x 1 b W 5 z P C 9 J d G V t U G F 0 a D 4 8 L 0 l 0 Z W 1 M b 2 N h d G l v b j 4 8 U 3 R h Y m x l R W 5 0 c m l l c y A v P j w v S X R l b T 4 8 S X R l b T 4 8 S X R l b U x v Y 2 F 0 a W 9 u P j x J d G V t V H l w Z T 5 G b 3 J t d W x h P C 9 J d G V t V H l w Z T 4 8 S X R l b V B h d G g + U 2 V j d G l v b j E v U 3 R h Z 2 l u Z y U y M C 0 l M j B U c m F u c 2 F j d G l v b n M l M j A t J T I w S 2 V u L 1 J l c G x h Y 2 V k J T I w V m F s d W U 8 L 0 l 0 Z W 1 Q Y X R o P j w v S X R l b U x v Y 2 F 0 a W 9 u P j x T d G F i b G V F b n R y a W V z I C 8 + P C 9 J d G V t P j x J d G V t P j x J d G V t T G 9 j Y X R p b 2 4 + P E l 0 Z W 1 U e X B l P k Z v c m 1 1 b G E 8 L 0 l 0 Z W 1 U e X B l P j x J d G V t U G F 0 a D 5 T Z W N 0 a W 9 u M S 9 T d G F n a W 5 n J T I w L S U y M F R y Y W 5 z Y W N 0 a W 9 u c y U y M C 0 l M j B L Z W 4 v S W 5 z Z X J 0 Z W Q l M j B T d W J 0 c m F j d G l v b j w v S X R l b V B h d G g + P C 9 J d G V t T G 9 j Y X R p b 2 4 + P F N 0 Y W J s Z U V u d H J p Z X M g L z 4 8 L 0 l 0 Z W 0 + P E l 0 Z W 0 + P E l 0 Z W 1 M b 2 N h d G l v b j 4 8 S X R l b V R 5 c G U + R m 9 y b X V s Y T w v S X R l b V R 5 c G U + P E l 0 Z W 1 Q Y X R o P l N l Y 3 R p b 2 4 x L 1 N 0 Y W d p b m c l M j A t J T I w V H J h b n N h Y 3 R p b 2 5 z J T I w L S U y M E t l b i 9 S Z W 5 h b W V k J T I w Q 2 9 s d W 1 u c z E 8 L 0 l 0 Z W 1 Q Y X R o P j w v S X R l b U x v Y 2 F 0 a W 9 u P j x T d G F i b G V F b n R y a W V z I C 8 + P C 9 J d G V t P j x J d G V t P j x J d G V t T G 9 j Y X R p b 2 4 + P E l 0 Z W 1 U e X B l P k Z v c m 1 1 b G E 8 L 0 l 0 Z W 1 U e X B l P j x J d G V t U G F 0 a D 5 T Z W N 0 a W 9 u M S 9 T d G F n a W 5 n J T I w L S U y M F R y Y W 5 z Y W N 0 a W 9 u c y U y M C 0 l M j B L Z W 4 v U m V t b 3 Z l Z C U y M E N v b H V t b n M 8 L 0 l 0 Z W 1 Q Y X R o P j w v S X R l b U x v Y 2 F 0 a W 9 u P j x T d G F i b G V F b n R y a W V z I C 8 + P C 9 J d G V t P j x J d G V t P j x J d G V t T G 9 j Y X R p b 2 4 + P E l 0 Z W 1 U e X B l P k Z v c m 1 1 b G E 8 L 0 l 0 Z W 1 U e X B l P j x J d G V t U G F 0 a D 5 T Z W N 0 a W 9 u M S 9 T d G F n a W 5 n J T I w L S U y M F R y Y W 5 z Y W N 0 a W 9 u c y U y M C 0 l M j B N Y X V y a W N l 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O S 0 x N V Q y M D o y O D o 0 M C 4 w M j I 5 O T g 0 W i I g L z 4 8 R W 5 0 c n k g V H l w Z T 0 i R m l s b F N 0 Y X R 1 c y I g V m F s d W U 9 I n N D b 2 1 w b G V 0 Z S I g L z 4 8 L 1 N 0 Y W J s Z U V u d H J p Z X M + P C 9 J d G V t P j x J d G V t P j x J d G V t T G 9 j Y X R p b 2 4 + P E l 0 Z W 1 U e X B l P k Z v c m 1 1 b G E 8 L 0 l 0 Z W 1 U e X B l P j x J d G V t U G F 0 a D 5 T Z W N 0 a W 9 u M S 9 T d G F n a W 5 n J T I w L S U y M F R y Y W 5 z Y W N 0 a W 9 u c y U y M C 0 l M j B N Y X V y a W N l L 1 N v d X J j Z T w v S X R l b V B h d G g + P C 9 J d G V t T G 9 j Y X R p b 2 4 + P F N 0 Y W J s Z U V u d H J p Z X M g L z 4 8 L 0 l 0 Z W 0 + P E l 0 Z W 0 + P E l 0 Z W 1 M b 2 N h d G l v b j 4 8 S X R l b V R 5 c G U + R m 9 y b X V s Y T w v S X R l b V R 5 c G U + P E l 0 Z W 1 Q Y X R o P l N l Y 3 R p b 2 4 x L 1 N 0 Y W d p b m c l M j A t J T I w V H J h b n N h Y 3 R p b 2 5 z J T I w L S U y M E 1 h d X J p Y 2 U v U m V u Y W 1 l Z C U y M E N v b H V t b n M 8 L 0 l 0 Z W 1 Q Y X R o P j w v S X R l b U x v Y 2 F 0 a W 9 u P j x T d G F i b G V F b n R y a W V z I C 8 + P C 9 J d G V t P j x J d G V t P j x J d G V t T G 9 j Y X R p b 2 4 + P E l 0 Z W 1 U e X B l P k Z v c m 1 1 b G E 8 L 0 l 0 Z W 1 U e X B l P j x J d G V t U G F 0 a D 5 T Z W N 0 a W 9 u M S 9 T d G F n a W 5 n J T I w L S U y M F R y Y W 5 z Y W N 0 a W 9 u c y U y M C 0 l M j B N Y X V y a W N l L 0 d y b 3 V w Z W Q l M j B S b 3 d z P C 9 J d G V t U G F 0 a D 4 8 L 0 l 0 Z W 1 M b 2 N h d G l v b j 4 8 U 3 R h Y m x l R W 5 0 c m l l c y A v P j w v S X R l b T 4 8 S X R l b T 4 8 S X R l b U x v Y 2 F 0 a W 9 u P j x J d G V t V H l w Z T 5 G b 3 J t d W x h P C 9 J d G V t V H l w Z T 4 8 S X R l b V B h d G g + U 2 V j d G l v b j E v U 3 R h Z 2 l u Z y U y M C 0 l M j B U c m F u c 2 F j d G l v b n M l M j A t J T I w T W F 1 c m l j Z S 9 B Z G R l Z C U y M E N 1 c 3 R v b T w v S X R l b V B h d G g + P C 9 J d G V t T G 9 j Y X R p b 2 4 + P F N 0 Y W J s Z U V u d H J p Z X M g L z 4 8 L 0 l 0 Z W 0 + P E l 0 Z W 0 + P E l 0 Z W 1 M b 2 N h d G l v b j 4 8 S X R l b V R 5 c G U + R m 9 y b X V s Y T w v S X R l b V R 5 c G U + P E l 0 Z W 1 Q Y X R o P l N l Y 3 R p b 2 4 x L 1 N 0 Y W d p b m c l M j A t J T I w V H J h b n N h Y 3 R p b 2 5 z J T I w L S U y M E 1 h d X J p Y 2 U v U m V t b 3 Z l Z C U y M E 9 0 a G V y J T I w Q 2 9 s d W 1 u c z w v S X R l b V B h d G g + P C 9 J d G V t T G 9 j Y X R p b 2 4 + P F N 0 Y W J s Z U V u d H J p Z X M g L z 4 8 L 0 l 0 Z W 0 + P E l 0 Z W 0 + P E l 0 Z W 1 M b 2 N h d G l v b j 4 8 S X R l b V R 5 c G U + R m 9 y b X V s Y T w v S X R l b V R 5 c G U + P E l 0 Z W 1 Q Y X R o P l N l Y 3 R p b 2 4 x L 1 N 0 Y W d p b m c l M j A t J T I w V H J h b n N h Y 3 R p b 2 5 z J T I w L S U y M E 1 h d X J p Y 2 U v Q W R k Z W Q l M j B J b m R l e D w v S X R l b V B h d G g + P C 9 J d G V t T G 9 j Y X R p b 2 4 + P F N 0 Y W J s Z U V u d H J p Z X M g L z 4 8 L 0 l 0 Z W 0 + P E l 0 Z W 0 + P E l 0 Z W 1 M b 2 N h d G l v b j 4 8 S X R l b V R 5 c G U + R m 9 y b X V s Y T w v S X R l b V R 5 c G U + P E l 0 Z W 1 Q Y X R o P l N l Y 3 R p b 2 4 x L 1 N 0 Y W d p b m c l M j A t J T I w V H J h b n N h Y 3 R p b 2 5 z J T I w L S U y M E 1 h d X J p Y 2 U v R X h w Y W 5 k Z W Q l M j B D d X N 0 b 2 0 8 L 0 l 0 Z W 1 Q Y X R o P j w v S X R l b U x v Y 2 F 0 a W 9 u P j x T d G F i b G V F b n R y a W V z I C 8 + P C 9 J d G V t P j x J d G V t P j x J d G V t T G 9 j Y X R p b 2 4 + P E l 0 Z W 1 U e X B l P k Z v c m 1 1 b G E 8 L 0 l 0 Z W 1 U e X B l P j x J d G V t U G F 0 a D 5 T Z W N 0 a W 9 u M S 9 T d G F n a W 5 n J T I w L S U y M F R y Y W 5 z Y W N 0 a W 9 u c y U y M C 0 l M j B N Y X V y a W N l L 0 F k Z G V k J T I w Q 3 V z d G 9 t M T w v S X R l b V B h d G g + P C 9 J d G V t T G 9 j Y X R p b 2 4 + P F N 0 Y W J s Z U V u d H J p Z X M g L z 4 8 L 0 l 0 Z W 0 + P E l 0 Z W 0 + P E l 0 Z W 1 M b 2 N h d G l v b j 4 8 S X R l b V R 5 c G U + R m 9 y b X V s Y T w v S X R l b V R 5 c G U + P E l 0 Z W 1 Q Y X R o P l N l Y 3 R p b 2 4 x L 1 N 0 Y W d p b m c l M j A t J T I w V H J h b n N h Y 3 R p b 2 5 z J T I w L S U y M E 1 h d X J p Y 2 U v U m V t b 3 Z l Z C U y M E N v b H V t b n M 8 L 0 l 0 Z W 1 Q Y X R o P j w v S X R l b U x v Y 2 F 0 a W 9 u P j x T d G F i b G V F b n R y a W V z I C 8 + P C 9 J d G V t P j x J d G V t P j x J d G V t T G 9 j Y X R p b 2 4 + P E l 0 Z W 1 U e X B l P k Z v c m 1 1 b G E 8 L 0 l 0 Z W 1 U e X B l P j x J d G V t U G F 0 a D 5 T Z W N 0 a W 9 u M S 9 T d G F n a W 5 n J T I w L S U y M F R y Y W 5 z Y W N 0 a W 9 u c y U y M C 0 l M j B N Y X V y a W N l L 0 N o Y W 5 n Z W Q l M j B U e X B l P C 9 J d G V t U G F 0 a D 4 8 L 0 l 0 Z W 1 M b 2 N h d G l v b j 4 8 U 3 R h Y m x l R W 5 0 c m l l c y A v P j w v S X R l b T 4 8 S X R l b T 4 8 S X R l b U x v Y 2 F 0 a W 9 u P j x J d G V t V H l w Z T 5 G b 3 J t d W x h P C 9 J d G V t V H l w Z T 4 8 S X R l b V B h d G g + U 2 V j d G l v b j E v U 3 R h Z 2 l u Z y U y M C 0 l M j B U c m F u c 2 F j d G l v b n M l M j A t J T I w T W F 1 c m l j Z S 9 B Z G R l Z C U y M E N 1 c 3 R v b T I 8 L 0 l 0 Z W 1 Q Y X R o P j w v S X R l b U x v Y 2 F 0 a W 9 u P j x T d G F i b G V F b n R y a W V z I C 8 + P C 9 J d G V t P j x J d G V t P j x J d G V t T G 9 j Y X R p b 2 4 + P E l 0 Z W 1 U e X B l P k Z v c m 1 1 b G E 8 L 0 l 0 Z W 1 U e X B l P j x J d G V t U G F 0 a D 5 T Z W N 0 a W 9 u M S 9 K R U R l d G F p b C 9 J b n N l c n R l Z C U y M F R l e H Q l M j B C Z W Z v c m U l M j B E Z W x p b W l 0 Z X I 8 L 0 l 0 Z W 1 Q Y X R o P j w v S X R l b U x v Y 2 F 0 a W 9 u P j x T d G F i b G V F b n R y a W V z I C 8 + P C 9 J d G V t P j x J d G V t P j x J d G V t T G 9 j Y X R p b 2 4 + P E l 0 Z W 1 U e X B l P k Z v c m 1 1 b G E 8 L 0 l 0 Z W 1 U e X B l P j x J d G V t U G F 0 a D 5 T Z W N 0 a W 9 u M S 9 K R U R l d G F p b C 9 J b n N l c n R l Z C U y M F R l e H Q l M j B B Z n R l c i U y M E R l b G l t a X R l c j w v S X R l b V B h d G g + P C 9 J d G V t T G 9 j Y X R p b 2 4 + P F N 0 Y W J s Z U V u d H J p Z X M g L z 4 8 L 0 l 0 Z W 0 + P E l 0 Z W 0 + P E l 0 Z W 1 M b 2 N h d G l v b j 4 8 S X R l b V R 5 c G U + R m 9 y b X V s Y T w v S X R l b V R 5 c G U + P E l 0 Z W 1 Q Y X R o P l N l Y 3 R p b 2 4 x L 0 p F R G V 0 Y W l s L 1 J l b m F t Z W Q l M j B D b 2 x 1 b W 5 z M T w v S X R l b V B h d G g + P C 9 J d G V t T G 9 j Y X R p b 2 4 + P F N 0 Y W J s Z U V u d H J p Z X M g L z 4 8 L 0 l 0 Z W 0 + P C 9 J d G V t c z 4 8 L 0 x v Y 2 F s U G F j a 2 F n Z U 1 l d G F k Y X R h R m l s Z T 4 W A A A A U E s F B g A A A A A A A A A A A A A A A A A A A A A A A C Y B A A A B A A A A 0 I y d 3 w E V 0 R G M e g D A T 8 K X 6 w E A A A A i F 3 J u N r M C Q a Q 4 H Q 7 W x P J E A A A A A A I A A A A A A B B m A A A A A Q A A I A A A A L f S A l g d 7 B h A g a R t Q h n 1 F k r G s c O G K D Q r v S Y R x v X l j R 8 4 A A A A A A 6 A A A A A A g A A I A A A A D B I k D N f D M U p e f + V 0 h 4 Q f n i 9 y j R b w r E P 8 4 8 + + V W z N w D 2 U A A A A A 4 C 7 x f o R O 2 S F f 1 l Z H Q M b I K Q u 8 O 6 G 0 M e R 0 Q e M 1 + I L j 2 i 9 4 e v r W 3 W N 5 N 3 Z X U 8 5 r c l A o B e g E h F q x Y B k I I p y T H s W J v 4 s q t r r m O 2 O d g I Z O 8 f q V l y Q A A A A J q n 6 L Q q R y h V + P l w N Z b w B W c 7 U g c O r A P o C j D H 8 0 L 1 y I 9 / V D 5 L c x u U R p E I + E e 4 Y O I E 7 O Z d f q V e a 7 c A / V M 9 u V Y 1 K 2 w = < / D a t a M a s h u p > 
</file>

<file path=customXml/item22.xml>��< ? x m l   v e r s i o n = " 1 . 0 "   e n c o d i n g = " U T F - 1 6 " ? > < G e m i n i   x m l n s = " h t t p : / / g e m i n i / p i v o t c u s t o m i z a t i o n / c 5 9 6 5 c a 2 - 8 f c 7 - 4 b 6 8 - b 0 f 6 - 8 6 2 0 a 8 7 8 e 5 7 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23.xml>��< ? x m l   v e r s i o n = " 1 . 0 "   e n c o d i n g = " U T F - 1 6 " ? > < G e m i n i   x m l n s = " h t t p : / / g e m i n i / p i v o t c u s t o m i z a t i o n / 7 5 0 6 f b 7 7 - 6 9 1 8 - 4 8 e d - a b f d - 2 3 6 d 4 a 1 1 9 3 5 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24.xml>��< ? x m l   v e r s i o n = " 1 . 0 "   e n c o d i n g = " U T F - 1 6 " ? > < G e m i n i   x m l n s = " h t t p : / / g e m i n i / p i v o t c u s t o m i z a t i o n / 6 0 6 b f 5 0 a - e 7 e f - 4 4 b 9 - a c 0 a - e f 4 e e 8 8 b f b 0 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25.xml>��< ? x m l   v e r s i o n = " 1 . 0 "   e n c o d i n g = " U T F - 1 6 " ? > < G e m i n i   x m l n s = " h t t p : / / g e m i n i / p i v o t c u s t o m i z a t i o n / 9 d 0 7 2 3 e 1 - 0 9 3 4 - 4 6 9 b - b 2 e 5 - f e 7 e a 7 9 7 8 5 4 7 " > < 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26.xml>��< ? x m l   v e r s i o n = " 1 . 0 "   e n c o d i n g = " U T F - 1 6 " ? > < G e m i n i   x m l n s = " h t t p : / / g e m i n i / p i v o t c u s t o m i z a t i o n / 5 1 2 6 4 f 6 2 - f a 9 0 - 4 f 0 2 - 9 1 4 b - f e a 2 5 8 b 1 3 e e 3 " > < 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 T r u e < / V i s i b l e > < / i t e m > < i t e m > < M e a s u r e N a m e > C r e d i t   $   -   S e l e c t e d < / M e a s u r e N a m e > < D i s p l a y N a m e > C r e d i t   $   -   S e l e c t e d < / D i s p l a y N a m e > < V i s i b l e > T r u e 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27.xml>��< ? x m l   v e r s i o n = " 1 . 0 "   e n c o d i n g = " U T F - 1 6 " ? > < G e m i n i   x m l n s = " h t t p : / / g e m i n i / p i v o t c u s t o m i z a t i o n / C l i e n t W i n d o w X M L " > < C u s t o m C o n t e n t > < ! [ C D A T A [ C a l e n d a r _ d 9 f 5 4 2 b 4 - c 2 2 2 - 4 d 6 7 - a 7 8 e - 4 c d 4 5 1 6 2 e a f e ] ] > < / C u s t o m C o n t e n t > < / G e m i n i > 
</file>

<file path=customXml/item28.xml>��< ? x m l   v e r s i o n = " 1 . 0 "   e n c o d i n g = " U T F - 1 6 " ? > < G e m i n i   x m l n s = " h t t p : / / g e m i n i / p i v o t c u s t o m i z a t i o n / T a b l e X M L _ T r a n s a c t i o n s _ 9 5 a 2 a b 4 3 - 2 7 3 7 - 4 0 6 d - 9 8 7 a - b c 9 5 4 d a 0 8 f e 0 " > < 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 2 0 3 < / i n t > < / v a l u e > < / i t e m > < i t e m > < k e y > < s t r i n g > R e f < / s t r i n g > < / k e y > < v a l u e > < i n t > 5 7 < / i n t > < / v a l u e > < / i t e m > < i t e m > < k e y > < s t r i n g > A c c o u n t   # < / s t r i n g > < / k e y > < v a l u e > < i n t > 9 6 < / i n t > < / v a l u e > < / i t e m > < i t e m > < k e y > < s t r i n g > C u s t o m e r   I D < / s t r i n g > < / k e y > < v a l u e > < i n t > 1 1 2 < / i n t > < / v a l u e > < / i t e m > < i t e m > < k e y > < s t r i n g > A m o u n t < / s t r i n g > < / k e y > < v a l u e > < i n t > 8 6 < / i n t > < / v a l u e > < / i t e m > < / C o l u m n W i d t h s > < C o l u m n D i s p l a y I n d e x > < i t e m > < k e y > < s t r i n g > D a t e < / s t r i n g > < / k e y > < v a l u e > < i n t > 0 < / i n t > < / v a l u e > < / i t e m > < i t e m > < k e y > < s t r i n g > R e f < / s t r i n g > < / k e y > < v a l u e > < i n t > 1 < / i n t > < / v a l u e > < / i t e m > < i t e m > < k e y > < s t r i n g > A c c o u n t   # < / s t r i n g > < / k e y > < v a l u e > < i n t > 2 < / i n t > < / v a l u e > < / i t e m > < i t e m > < k e y > < s t r i n g > C u s t o m e r   I D < / 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C a l e n d a r _ d 9 f 5 4 2 b 4 - c 2 2 2 - 4 d 6 7 - a 7 8 e - 4 c d 4 5 1 6 2 e a f 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 1 9 8 < / i n t > < / v a l u e > < / i t e m > < i t e m > < k e y > < s t r i n g > Y e a r < / s t r i n g > < / k e y > < v a l u e > < i n t > 6 2 < / i n t > < / v a l u e > < / i t e m > < i t e m > < k e y > < s t r i n g > Q u a r t e r < / s t r i n g > < / k e y > < v a l u e > < i n t > 8 4 < / i n t > < / v a l u e > < / i t e m > < i t e m > < k e y > < s t r i n g > M o n t h < / s t r i n g > < / k e y > < v a l u e > < i n t > 7 7 < / i n t > < / v a l u e > < / i t e m > < i t e m > < k e y > < s t r i n g > M o n t h   N a m e < / s t r i n g > < / k e y > < v a l u e > < i n t > 1 1 7 < / i n t > < / v a l u e > < / i t e m > < / C o l u m n W i d t h s > < C o l u m n D i s p l a y I n d e x > < i t e m > < k e y > < s t r i n g > D a t e < / s t r i n g > < / k e y > < v a l u e > < i n t > 0 < / i n t > < / v a l u e > < / i t e m > < i t e m > < k e y > < s t r i n g > Y e a r < / s t r i n g > < / k e y > < v a l u e > < i n t > 1 < / i n t > < / v a l u e > < / i t e m > < i t e m > < k e y > < s t r i n g > Q u a r t e r < / s t r i n g > < / k e y > < v a l u e > < i n t > 2 < / i n t > < / v a l u e > < / i t e m > < i t e m > < k e y > < s t r i n g > M o n t h < / s t r i n g > < / k e y > < v a l u e > < i n t > 3 < / i n t > < / v a l u e > < / i t e m > < i t e m > < k e y > < s t r i n g > M o n t h   N a m e < / s t r i n g > < / k e y > < v a l u e > < i n t > 4 < / 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H i d d e n " > < C u s t o m C o n t e n t > < ! [ C D A T A [ T r u e ] ] > < / C u s t o m C o n t e n t > < / G e m i n i > 
</file>

<file path=customXml/item30.xml>��< ? x m l   v e r s i o n = " 1 . 0 "   e n c o d i n g = " U T F - 1 6 " ? > < G e m i n i   x m l n s = " h t t p : / / g e m i n i / p i v o t c u s t o m i z a t i o n / T a b l e O r d e r " > < C u s t o m C o n t e n t > < ! [ C D A T A [ C O A _ d d 1 3 a 1 6 2 - 3 d 5 1 - 4 a 6 7 - b 6 4 7 - 1 d 7 d b 8 a 4 7 4 6 0 , S C F _ 4 7 0 9 e 9 d a - 0 2 d e - 4 c 8 2 - b 3 c e - 7 0 a 4 7 d 3 b 0 8 9 3 , G L D i s p l a y _ 6 0 f c d 3 4 1 - b a 1 c - 4 4 f 1 - 9 e 5 0 - 0 f 4 7 b 9 7 b 3 c 5 d , B u d g e t s _ f 6 7 4 8 e d 4 - 1 c 2 b - 4 9 2 8 - a f 3 f - f 2 2 1 d b b f 7 4 d 9 , C u s t o m e r s _ 3 3 5 5 3 c a 9 - f 5 4 1 - 4 6 c a - a a 9 4 - 2 b 6 4 d 4 1 a 9 2 2 9 , J E D e t a i l _ a b 6 5 d 6 6 f - 1 9 c 1 - 4 6 f 3 - 8 c 1 5 - 9 2 4 2 f d 0 d 5 3 f b , T r a n s a c t i o n s _ 9 5 a 2 a b 4 3 - 2 7 3 7 - 4 0 6 d - 9 8 7 a - b c 9 5 4 d a 0 8 f e 0 , C a l e n d a r _ d 9 f 5 4 2 b 4 - c 2 2 2 - 4 d 6 7 - a 7 8 e - 4 c d 4 5 1 6 2 e a f e , _ H e l p e r s _ e d c f 4 5 e 1 - b 7 7 3 - 4 b 0 a - 8 a 7 e - f e 4 f 9 e 6 5 7 3 8 b , E A M o n t h s _ 8 5 0 f 8 3 d 5 - b a c f - 4 5 5 2 - 9 2 4 0 - 4 7 c 9 e 9 6 3 d 3 c 2 ] ] > < / C u s t o m C o n t e n t > < / G e m i n i > 
</file>

<file path=customXml/item3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 G L D i s p l a y 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 G L D i s p l a y 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 C o l u m n s \ D i s p l a y   O r d e r < / K e y > < / D i a g r a m O b j e c t K e y > < D i a g r a m O b j e c t K e y > < K e y > C o l u m n s \ G L   P e r i o d 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 C o l u m n s \ D i s p l a y   O r d e r < / K e y > < / a : K e y > < a : V a l u e   i : t y p e = " M e a s u r e G r i d N o d e V i e w S t a t e " > < L a y e d O u t > t r u e < / L a y e d O u t > < / a : V a l u e > < / a : K e y V a l u e O f D i a g r a m O b j e c t K e y a n y T y p e z b w N T n L X > < a : K e y V a l u e O f D i a g r a m O b j e c t K e y a n y T y p e z b w N T n L X > < a : K e y > < K e y > C o l u m n s \ G L   P e r i o d < / K e y > < / a : K e y > < a : V a l u e   i : t y p e = " M e a s u r e G r i d N o d e V i e w S t a t e " > < C o l u m n > 1 < / C o l u m n > < L a y e d O u t > t r u e < / L a y e d O u t > < / a : V a l u e > < / a : K e y V a l u e O f D i a g r a m O b j e c t K e y a n y T y p e z b w N T n L X > < / V i e w S t a t e s > < / D i a g r a m M a n a g e r . S e r i a l i z a b l e D i a g r a m > < D i a g r a m M a n a g e r . S e r i a l i z a b l e D i a g r a m > < A d a p t e r   i : t y p e = " M e a s u r e D i a g r a m S a n d b o x A d a p t e r " > < T a b l e N a m e > S C F < / 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 S C F < / 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D i a g r a m M a n a g e r . S e r i a l i z a b l e D i a g r a m > < A d a p t e r   i : t y p e = " M e a s u r e D i a g r a m S a n d b o x A d a p t e r " > < T a b l e N a m e > B u d g e t s 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 B u d g e t s 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 M e a s u r e s \ R a w   $   -   B u d g e t < / K e y > < / D i a g r a m O b j e c t K e y > < D i a g r a m O b j e c t K e y > < K e y > M e a s u r e s \ R a w   $   -   B u d g e t \ T a g I n f o \ F o r m u l a < / K e y > < / D i a g r a m O b j e c t K e y > < D i a g r a m O b j e c t K e y > < K e y > M e a s u r e s \ R a w   $   -   B u d g e t \ T a g I n f o \ V a l u e < / K e y > < / D i a g r a m O b j e c t K e y > < D i a g r a m O b j e c t K e y > < K e y > M e a s u r e s \ B u d g e t   $   -   S e l e c t e d < / K e y > < / D i a g r a m O b j e c t K e y > < D i a g r a m O b j e c t K e y > < K e y > M e a s u r e s \ B u d g e t   $   -   S e l e c t e d \ T a g I n f o \ F o r m u l a < / K e y > < / D i a g r a m O b j e c t K e y > < D i a g r a m O b j e c t K e y > < K e y > M e a s u r e s \ B u d g e t   $   -   S e l e c t e d \ T a g I n f o \ V a l u e < / K e y > < / D i a g r a m O b j e c t K e y > < D i a g r a m O b j e c t K e y > < K e y > M e a s u r e s \ B u d g e t   $   R e v e n u e   -   S e l e c t e d < / K e y > < / D i a g r a m O b j e c t K e y > < D i a g r a m O b j e c t K e y > < K e y > M e a s u r e s \ B u d g e t   $   R e v e n u e   -   S e l e c t e d \ T a g I n f o \ F o r m u l a < / K e y > < / D i a g r a m O b j e c t K e y > < D i a g r a m O b j e c t K e y > < K e y > M e a s u r e s \ B u d g e t   $   R e v e n u e   -   S e l e c t e d \ T a g I n f o \ V a l u e < / K e y > < / D i a g r a m O b j e c t K e y > < D i a g r a m O b j e c t K e y > < K e y > M e a s u r e s \ B u d g e t   %   o f   R e v e n u e   -   S e l e c t e d < / K e y > < / D i a g r a m O b j e c t K e y > < D i a g r a m O b j e c t K e y > < K e y > M e a s u r e s \ B u d g e t   %   o f   R e v e n u e   -   S e l e c t e d \ T a g I n f o \ F o r m u l a < / K e y > < / D i a g r a m O b j e c t K e y > < D i a g r a m O b j e c t K e y > < K e y > M e a s u r e s \ B u d g e t   %   o f   R e v e n u e 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 C o l u m n s \ A c c o u n t   # < / K e y > < / D i a g r a m O b j e c t K e y > < D i a g r a m O b j e c t K e y > < K e y > C o l u m n s \ D a t e < / K e y > < / D i a g r a m O b j e c t K e y > < D i a g r a m O b j e c t K e y > < K e y > C o l u m n s \ A m o u n t 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 M e a s u r e s \ R a w   $   -   B u d g e t < / K e y > < / a : K e y > < a : V a l u e   i : t y p e = " M e a s u r e G r i d N o d e V i e w S t a t e " > < L a y e d O u t > t r u e < / L a y e d O u t > < / a : V a l u e > < / a : K e y V a l u e O f D i a g r a m O b j e c t K e y a n y T y p e z b w N T n L X > < a : K e y V a l u e O f D i a g r a m O b j e c t K e y a n y T y p e z b w N T n L X > < a : K e y > < K e y > M e a s u r e s \ R a w   $   -   B u d g e t \ T a g I n f o \ F o r m u l a < / K e y > < / a : K e y > < a : V a l u e   i : t y p e = " M e a s u r e G r i d V i e w S t a t e I D i a g r a m T a g A d d i t i o n a l I n f o " / > < / a : K e y V a l u e O f D i a g r a m O b j e c t K e y a n y T y p e z b w N T n L X > < a : K e y V a l u e O f D i a g r a m O b j e c t K e y a n y T y p e z b w N T n L X > < a : K e y > < K e y > M e a s u r e s \ R a w   $   -   B u d g e t \ T a g I n f o \ V a l u e < / K e y > < / a : K e y > < a : V a l u e   i : t y p e = " M e a s u r e G r i d V i e w S t a t e I D i a g r a m T a g A d d i t i o n a l I n f o " / > < / a : K e y V a l u e O f D i a g r a m O b j e c t K e y a n y T y p e z b w N T n L X > < a : K e y V a l u e O f D i a g r a m O b j e c t K e y a n y T y p e z b w N T n L X > < a : K e y > < K e y > M e a s u r e s \ B u d g e t   $   -   S e l e c t e d < / K e y > < / a : K e y > < a : V a l u e   i : t y p e = " M e a s u r e G r i d N o d e V i e w S t a t e " > < L a y e d O u t > t r u e < / L a y e d O u t > < R o w > 1 < / R o w > < / a : V a l u e > < / a : K e y V a l u e O f D i a g r a m O b j e c t K e y a n y T y p e z b w N T n L X > < a : K e y V a l u e O f D i a g r a m O b j e c t K e y a n y T y p e z b w N T n L X > < a : K e y > < K e y > M e a s u r e s \ B u d g e t   $   -   S e l e c t e d \ T a g I n f o \ F o r m u l a < / K e y > < / a : K e y > < a : V a l u e   i : t y p e = " M e a s u r e G r i d V i e w S t a t e I D i a g r a m T a g A d d i t i o n a l I n f o " / > < / a : K e y V a l u e O f D i a g r a m O b j e c t K e y a n y T y p e z b w N T n L X > < a : K e y V a l u e O f D i a g r a m O b j e c t K e y a n y T y p e z b w N T n L X > < a : K e y > < K e y > M e a s u r e s \ B u d g e t   $   -   S e l e c t e d \ T a g I n f o \ V a l u e < / K e y > < / a : K e y > < a : V a l u e   i : t y p e = " M e a s u r e G r i d V i e w S t a t e I D i a g r a m T a g A d d i t i o n a l I n f o " / > < / a : K e y V a l u e O f D i a g r a m O b j e c t K e y a n y T y p e z b w N T n L X > < a : K e y V a l u e O f D i a g r a m O b j e c t K e y a n y T y p e z b w N T n L X > < a : K e y > < K e y > M e a s u r e s \ B u d g e t   $   R e v e n u e   -   S e l e c t e d < / K e y > < / a : K e y > < a : V a l u e   i : t y p e = " M e a s u r e G r i d N o d e V i e w S t a t e " > < L a y e d O u t > t r u e < / L a y e d O u t > < R o w > 2 < / R o w > < / a : V a l u e > < / a : K e y V a l u e O f D i a g r a m O b j e c t K e y a n y T y p e z b w N T n L X > < a : K e y V a l u e O f D i a g r a m O b j e c t K e y a n y T y p e z b w N T n L X > < a : K e y > < K e y > M e a s u r e s \ B u d g e t   $   R e v e n u e   -   S e l e c t e d \ T a g I n f o \ F o r m u l a < / K e y > < / a : K e y > < a : V a l u e   i : t y p e = " M e a s u r e G r i d V i e w S t a t e I D i a g r a m T a g A d d i t i o n a l I n f o " / > < / a : K e y V a l u e O f D i a g r a m O b j e c t K e y a n y T y p e z b w N T n L X > < a : K e y V a l u e O f D i a g r a m O b j e c t K e y a n y T y p e z b w N T n L X > < a : K e y > < K e y > M e a s u r e s \ B u d g e t   $   R e v e n u e   -   S e l e c t e d \ T a g I n f o \ V a l u e < / K e y > < / a : K e y > < a : V a l u e   i : t y p e = " M e a s u r e G r i d V i e w S t a t e I D i a g r a m T a g A d d i t i o n a l I n f o " / > < / a : K e y V a l u e O f D i a g r a m O b j e c t K e y a n y T y p e z b w N T n L X > < a : K e y V a l u e O f D i a g r a m O b j e c t K e y a n y T y p e z b w N T n L X > < a : K e y > < K e y > M e a s u r e s \ B u d g e t   %   o f   R e v e n u e   -   S e l e c t e d < / K e y > < / a : K e y > < a : V a l u e   i : t y p e = " M e a s u r e G r i d N o d e V i e w S t a t e " > < L a y e d O u t > t r u e < / L a y e d O u t > < R o w > 3 < / R o w > < / a : V a l u e > < / a : K e y V a l u e O f D i a g r a m O b j e c t K e y a n y T y p e z b w N T n L X > < a : K e y V a l u e O f D i a g r a m O b j e c t K e y a n y T y p e z b w N T n L X > < a : K e y > < K e y > M e a s u r e s \ B u d g e t   %   o f   R e v e n u e   -   S e l e c t e d \ T a g I n f o \ F o r m u l a < / K e y > < / a : K e y > < a : V a l u e   i : t y p e = " M e a s u r e G r i d V i e w S t a t e I D i a g r a m T a g A d d i t i o n a l I n f o " / > < / a : K e y V a l u e O f D i a g r a m O b j e c t K e y a n y T y p e z b w N T n L X > < a : K e y V a l u e O f D i a g r a m O b j e c t K e y a n y T y p e z b w N T n L X > < a : K e y > < K e y > M e a s u r e s \ B u d g e t   %   o f   R e v e n u e   -   S e l e c t e d \ T a g I n f o \ V a l u e < / K e y > < / a : K e y > < a : V a l u e   i : t y p e = " M e a s u r e G r i d V i e w S t a t e I D i a g r a m T a g A d d i t i o n a l I n f o " / > < / a : K e y V a l u e O f D i a g r a m O b j e c t K e y a n y T y p e z b w N T n L X > < a : K e y V a l u e O f D i a g r a m O b j e c t K e y a n y T y p e z b w N T n L X > < a : K e y > < K e y > M e a s u r e s \ V a r i a n c e   $   -   S e l e c t e d < / K e y > < / a : K e y > < a : V a l u e   i : t y p e = " M e a s u r e G r i d N o d e V i e w S t a t e " > < L a y e d O u t > t r u e < / L a y e d O u t > < R o w > 4 < / 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 M e a s u r e s \ V a r i a n c e   %   -   S e l e c t e d < / K e y > < / a : K e y > < a : V a l u e   i : t y p e = " M e a s u r e G r i d N o d e V i e w S t a t e " > < L a y e d O u t > t r u e < / L a y e d O u t > < R o w > 5 < / 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 C o l u m n s \ A c c o u n t   # < / 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 C o l u m n s \ A m o u n t 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 T a g s \ T a b l e s \ & l t ; T a b l e s \ C O A & g t ; < / K e y > < / D i a g r a m O b j e c t K e y > < D i a g r a m O b j e c t K e y > < K e y > D y n a m i c   T a g s \ T a b l e s \ & l t ; T a b l e s \ S C F & g t ; < / K e y > < / D i a g r a m O b j e c t K e y > < D i a g r a m O b j e c t K e y > < K e y > D y n a m i c   T a g s \ T a b l e s \ & l t ; T a b l e s \ G L D i s p l a y & g t ; < / K e y > < / D i a g r a m O b j e c t K e y > < D i a g r a m O b j e c t K e y > < K e y > D y n a m i c   T a g s \ T a b l e s \ & l t ; T a b l e s \ T r a n s a c t i o n s & g t ; < / K e y > < / D i a g r a m O b j e c t K e y > < D i a g r a m O b j e c t K e y > < K e y > D y n a m i c   T a g s \ T a b l e s \ & l t ; T a b l e s \ B u d g e t s & g t ; < / K e y > < / D i a g r a m O b j e c t K e y > < D i a g r a m O b j e c t K e y > < K e y > D y n a m i c   T a g s \ T a b l e s \ & l t ; T a b l e s \ C u s t o m e r s & g t ; < / K e y > < / D i a g r a m O b j e c t K e y > < D i a g r a m O b j e c t K e y > < K e y > D y n a m i c   T a g s \ T a b l e s \ & l t ; T a b l e s \ J E D e t a i l & g t ; < / K e y > < / D i a g r a m O b j e c t K e y > < D i a g r a m O b j e c t K e y > < K e y > D y n a m i c   T a g s \ T a b l e s \ & l t ; T a b l e s \ C a l e n d a r & g t ; < / K e y > < / D i a g r a m O b j e c t K e y > < D i a g r a m O b j e c t K e y > < K e y > D y n a m i c   T a g s \ T a b l e s \ & l t ; T a b l e s \ _ H e l p e r s & g t ; < / K e y > < / D i a g r a m O b j e c t K e y > < D i a g r a m O b j e c t K e y > < K e y > D y n a m i c   T a g s \ T a b l e s \ & l t ; T a b l e s \ E A M o n t h s & g t ; < / K e y > < / D i a g r a m O b j e c t K e y > < D i a g r a m O b j e c t K e y > < K e y > T a b l e s \ C O A < / K e y > < / D i a g r a m O b j e c t K e y > < D i a g r a m O b j e c t K e y > < K e y > T a b l e s \ C O A \ C o l u m n s \ A c c o u n t   # < / K e y > < / D i a g r a m O b j e c t K e y > < D i a g r a m O b j e c t K e y > < K e y > T a b l e s \ C O A \ C o l u m n s \ A c c o u n t   N a m e < / K e y > < / D i a g r a m O b j e c t K e y > < D i a g r a m O b j e c t K e y > < K e y > T a b l e s \ C O A \ C o l u m n s \ A c c   #   w i t h   N a m e < / K e y > < / D i a g r a m O b j e c t K e y > < D i a g r a m O b j e c t K e y > < K e y > T a b l e s \ C O A \ C o l u m n s \ C l a s s < / K e y > < / D i a g r a m O b j e c t K e y > < D i a g r a m O b j e c t K e y > < K e y > T a b l e s \ C O A \ C o l u m n s \ G r o u p < / K e y > < / D i a g r a m O b j e c t K e y > < D i a g r a m O b j e c t K e y > < K e y > T a b l e s \ C O A \ C o l u m n s \ C a s h   F l o w   C l a s s < / K e y > < / D i a g r a m O b j e c t K e y > < D i a g r a m O b j e c t K e y > < K e y > T a b l e s \ C O A \ C o l u m n s \ C l a s s   O r d e r < / K e y > < / D i a g r a m O b j e c t K e y > < D i a g r a m O b j e c t K e y > < K e y > T a b l e s \ C O A \ C o l u m n s \ G r o u p   O r d e r < / K e y > < / D i a g r a m O b j e c t K e y > < D i a g r a m O b j e c t K e y > < K e y > T a b l e s \ C O A \ C o l u m n s \ S t a t e m e n t < / K e y > < / D i a g r a m O b j e c t K e y > < D i a g r a m O b j e c t K e y > < K e y > T a b l e s \ C O A \ C o l u m n s \ G L   D i s p l a y < / K e y > < / D i a g r a m O b j e c t K e y > < D i a g r a m O b j e c t K e y > < K e y > T a b l e s \ S C F < / K e y > < / D i a g r a m O b j e c t K e y > < D i a g r a m O b j e c t K e y > < K e y > T a b l e s \ S C F \ C o l u m n s \ C l a s s < / K e y > < / D i a g r a m O b j e c t K e y > < D i a g r a m O b j e c t K e y > < K e y > T a b l e s \ S C F \ C o l u m n s \ H e a d i n g < / K e y > < / D i a g r a m O b j e c t K e y > < D i a g r a m O b j e c t K e y > < K e y > T a b l e s \ S C F \ C o l u m n s \ S u b h e a d i n g < / K e y > < / D i a g r a m O b j e c t K e y > < D i a g r a m O b j e c t K e y > < K e y > T a b l e s \ S C F \ C o l u m n s \ H e a d i n g   L e v e l < / K e y > < / D i a g r a m O b j e c t K e y > < D i a g r a m O b j e c t K e y > < K e y > T a b l e s \ S C F \ C o l u m n s \ S u b H e a d   L e v e l < / K e y > < / D i a g r a m O b j e c t K e y > < D i a g r a m O b j e c t K e y > < K e y > T a b l e s \ S C F \ C o l u m n s \ S u b H e a d   S o r t < / K e y > < / D i a g r a m O b j e c t K e y > < D i a g r a m O b j e c t K e y > < K e y > T a b l e s \ G L D i s p l a y < / K e y > < / D i a g r a m O b j e c t K e y > < D i a g r a m O b j e c t K e y > < K e y > T a b l e s \ G L D i s p l a y \ C o l u m n s \ D i s p l a y   O r d e r < / K e y > < / D i a g r a m O b j e c t K e y > < D i a g r a m O b j e c t K e y > < K e y > T a b l e s \ G L D i s p l a y \ C o l u m n s \ G L   P e r i o d < / K e y > < / D i a g r a m O b j e c t K e y > < D i a g r a m O b j e c t K e y > < K e y > T a b l e s \ T r a n s a c t i o n s < / K e y > < / D i a g r a m O b j e c t K e y > < D i a g r a m O b j e c t K e y > < K e y > T a b l e s \ T r a n s a c t i o n s \ C o l u m n s \ D a t e < / K e y > < / D i a g r a m O b j e c t K e y > < D i a g r a m O b j e c t K e y > < K e y > T a b l e s \ T r a n s a c t i o n s \ C o l u m n s \ R e f < / K e y > < / D i a g r a m O b j e c t K e y > < D i a g r a m O b j e c t K e y > < K e y > T a b l e s \ T r a n s a c t i o n s \ C o l u m n s \ A c c o u n t   # < / K e y > < / D i a g r a m O b j e c t K e y > < D i a g r a m O b j e c t K e y > < K e y > T a b l e s \ T r a n s a c t i o n s \ C o l u m n s \ C u s t o m e r   I D < / K e y > < / D i a g r a m O b j e c t K e y > < D i a g r a m O b j e c t K e y > < K e y > T a b l e s \ T r a n s a c t i o n s \ C o l u m n s \ A m o u n t < / K e y > < / D i a g r a m O b j e c t K e y > < D i a g r a m O b j e c t K e y > < K e y > T a b l e s \ T r a n s a c t i o n s \ M e a s u r e s \ R a w   $   -   S e l e c t e d < / K e y > < / D i a g r a m O b j e c t K e y > < D i a g r a m O b j e c t K e y > < K e y > T a b l e s \ T r a n s a c t i o n s \ M e a s u r e s \ D e b i t   $   -   S e l e c t e d < / K e y > < / D i a g r a m O b j e c t K e y > < D i a g r a m O b j e c t K e y > < K e y > T a b l e s \ T r a n s a c t i o n s \ M e a s u r e s \ C r e d i t   $   -   S e l e c t e d < / K e y > < / D i a g r a m O b j e c t K e y > < D i a g r a m O b j e c t K e y > < K e y > T a b l e s \ T r a n s a c t i o n s \ M e a s u r e s \ A c t u a l   $   -   S e l e c t e d < / K e y > < / D i a g r a m O b j e c t K e y > < D i a g r a m O b j e c t K e y > < K e y > T a b l e s \ T r a n s a c t i o n s \ M e a s u r e s \ A c t u a l   $   -   Y T D < / K e y > < / D i a g r a m O b j e c t K e y > < D i a g r a m O b j e c t K e y > < K e y > T a b l e s \ T r a n s a c t i o n s \ M e a s u r e s \ R e v e n u e   $   -   S e l e c t e d < / K e y > < / D i a g r a m O b j e c t K e y > < D i a g r a m O b j e c t K e y > < K e y > T a b l e s \ T r a n s a c t i o n s \ M e a s u r e s \ A c t u a l   %   o f   R e v e n u e   -   S e l e c t e d < / K e y > < / D i a g r a m O b j e c t K e y > < D i a g r a m O b j e c t K e y > < K e y > T a b l e s \ T r a n s a c t i o n s \ M e a s u r e s \ A c t u a l   $   -   L T D < / K e y > < / D i a g r a m O b j e c t K e y > < D i a g r a m O b j e c t K e y > < K e y > T a b l e s \ T r a n s a c t i o n s \ M e a s u r e s \ E a r n i n g s   $   -   S e l e c t e d < / K e y > < / D i a g r a m O b j e c t K e y > < D i a g r a m O b j e c t K e y > < K e y > T a b l e s \ T r a n s a c t i o n s \ M e a s u r e s \ E a r n i n g s   $   -   Y T D < / K e y > < / D i a g r a m O b j e c t K e y > < D i a g r a m O b j e c t K e y > < K e y > T a b l e s \ T r a n s a c t i o n s \ M e a s u r e s \ E a r n i n g s   $   -   L T D   E o P Y < / K e y > < / D i a g r a m O b j e c t K e y > < D i a g r a m O b j e c t K e y > < K e y > T a b l e s \ T r a n s a c t i o n s \ M e a s u r e s \ A c t u a l   $   -   B S < / K e y > < / D i a g r a m O b j e c t K e y > < D i a g r a m O b j e c t K e y > < K e y > T a b l e s \ T r a n s a c t i o n s \ M e a s u r e s \ R a w   $   -   L T D   E o P M < / K e y > < / D i a g r a m O b j e c t K e y > < D i a g r a m O b j e c t K e y > < K e y > T a b l e s \ T r a n s a c t i o n s \ M e a s u r e s \ C a s h   O p e n   $   -   S C F < / K e y > < / D i a g r a m O b j e c t K e y > < D i a g r a m O b j e c t K e y > < K e y > T a b l e s \ T r a n s a c t i o n s \ M e a s u r e s \ C a s h   C h a n g e   $   -   S C F < / K e y > < / D i a g r a m O b j e c t K e y > < D i a g r a m O b j e c t K e y > < K e y > T a b l e s \ T r a n s a c t i o n s \ M e a s u r e s \ N o n - C a s h   $   -   S C F < / K e y > < / D i a g r a m O b j e c t K e y > < D i a g r a m O b j e c t K e y > < K e y > T a b l e s \ T r a n s a c t i o n s \ M e a s u r e s \ C a s h   E f f e c t   $   -   S C F < / K e y > < / D i a g r a m O b j e c t K e y > < D i a g r a m O b j e c t K e y > < K e y > T a b l e s \ B u d g e t s < / K e y > < / D i a g r a m O b j e c t K e y > < D i a g r a m O b j e c t K e y > < K e y > T a b l e s \ B u d g e t s \ C o l u m n s \ A c c o u n t   # < / K e y > < / D i a g r a m O b j e c t K e y > < D i a g r a m O b j e c t K e y > < K e y > T a b l e s \ B u d g e t s \ C o l u m n s \ D a t e < / K e y > < / D i a g r a m O b j e c t K e y > < D i a g r a m O b j e c t K e y > < K e y > T a b l e s \ B u d g e t s \ C o l u m n s \ A m o u n t < / K e y > < / D i a g r a m O b j e c t K e y > < D i a g r a m O b j e c t K e y > < K e y > T a b l e s \ B u d g e t s \ M e a s u r e s \ R a w   $   -   B u d g e t < / K e y > < / D i a g r a m O b j e c t K e y > < D i a g r a m O b j e c t K e y > < K e y > T a b l e s \ B u d g e t s \ M e a s u r e s \ B u d g e t   $   -   S e l e c t e d < / K e y > < / D i a g r a m O b j e c t K e y > < D i a g r a m O b j e c t K e y > < K e y > T a b l e s \ B u d g e t s \ M e a s u r e s \ B u d g e t   $   R e v e n u e   -   S e l e c t e d < / K e y > < / D i a g r a m O b j e c t K e y > < D i a g r a m O b j e c t K e y > < K e y > T a b l e s \ B u d g e t s \ M e a s u r e s \ B u d g e t   %   o f   R e v e n u e   -   S e l e c t e d < / K e y > < / D i a g r a m O b j e c t K e y > < D i a g r a m O b j e c t K e y > < K e y > T a b l e s \ B u d g e t s \ M e a s u r e s \ V a r i a n c e   $   -   S e l e c t e d < / K e y > < / D i a g r a m O b j e c t K e y > < D i a g r a m O b j e c t K e y > < K e y > T a b l e s \ B u d g e t s \ M e a s u r e s \ V a r i a n c e   %   -   S e l e c t e d < / K e y > < / D i a g r a m O b j e c t K e y > < D i a g r a m O b j e c t K e y > < K e y > T a b l e s \ C u s t o m e r s < / K e y > < / D i a g r a m O b j e c t K e y > < D i a g r a m O b j e c t K e y > < K e y > T a b l e s \ C u s t o m e r s \ C o l u m n s \ C u s t o m e r   I D < / K e y > < / D i a g r a m O b j e c t K e y > < D i a g r a m O b j e c t K e y > < K e y > T a b l e s \ C u s t o m e r s \ C o l u m n s \ F i r s t   N a m e < / K e y > < / D i a g r a m O b j e c t K e y > < D i a g r a m O b j e c t K e y > < K e y > T a b l e s \ C u s t o m e r s \ C o l u m n s \ L a s t   N a m e < / K e y > < / D i a g r a m O b j e c t K e y > < D i a g r a m O b j e c t K e y > < K e y > T a b l e s \ C u s t o m e r s \ C o l u m n s \ C i t y < / K e y > < / D i a g r a m O b j e c t K e y > < D i a g r a m O b j e c t K e y > < K e y > T a b l e s \ C u s t o m e r s \ C o l u m n s \ P r o v i n c e < / K e y > < / D i a g r a m O b j e c t K e y > < D i a g r a m O b j e c t K e y > < K e y > T a b l e s \ C u s t o m e r s \ C o l u m n s \ C o u n t r y < / K e y > < / D i a g r a m O b j e c t K e y > < D i a g r a m O b j e c t K e y > < K e y > T a b l e s \ J E D e t a i l < / K e y > < / D i a g r a m O b j e c t K e y > < D i a g r a m O b j e c t K e y > < K e y > T a b l e s \ J E D e t a i l \ C o l u m n s \ R e f < / K e y > < / D i a g r a m O b j e c t K e y > < D i a g r a m O b j e c t K e y > < K e y > T a b l e s \ J E D e t a i l \ C o l u m n s \ D e s c r i p t i o n < / K e y > < / D i a g r a m O b j e c t K e y > < D i a g r a m O b j e c t K e y > < K e y > T a b l e s \ J E D e t a i l \ C o l u m n s \ S o u r c e   J o u r n a l < / K e y > < / D i a g r a m O b j e c t K e y > < D i a g r a m O b j e c t K e y > < K e y > T a b l e s \ C a l e n d a r < / K e y > < / D i a g r a m O b j e c t K e y > < D i a g r a m O b j e c t K e y > < K e y > T a b l e s \ C a l e n d a r \ C o l u m n s \ D a t e < / K e y > < / D i a g r a m O b j e c t K e y > < D i a g r a m O b j e c t K e y > < K e y > T a b l e s \ C a l e n d a r \ C o l u m n s \ Y e a r < / K e y > < / D i a g r a m O b j e c t K e y > < D i a g r a m O b j e c t K e y > < K e y > T a b l e s \ C a l e n d a r \ C o l u m n s \ Q u a r t e r < / K e y > < / D i a g r a m O b j e c t K e y > < D i a g r a m O b j e c t K e y > < K e y > T a b l e s \ C a l e n d a r \ C o l u m n s \ M o n t h < / K e y > < / D i a g r a m O b j e c t K e y > < D i a g r a m O b j e c t K e y > < K e y > T a b l e s \ C a l e n d a r \ C o l u m n s \ M o n t h   N a m e < / K e y > < / D i a g r a m O b j e c t K e y > < D i a g r a m O b j e c t K e y > < K e y > T a b l e s \ _ H e l p e r s < / K e y > < / D i a g r a m O b j e c t K e y > < D i a g r a m O b j e c t K e y > < K e y > T a b l e s \ _ H e l p e r s \ C o l u m n s \ M e a s u r e s < / K e y > < / D i a g r a m O b j e c t K e y > < D i a g r a m O b j e c t K e y > < K e y > T a b l e s \ _ H e l p e r s \ M e a s u r e s \ D a t e _ I n c e p t i o n < / K e y > < / D i a g r a m O b j e c t K e y > < D i a g r a m O b j e c t K e y > < K e y > T a b l e s \ _ H e l p e r s \ M e a s u r e s \ D a t e _ L a s t S e l e c t e d < / K e y > < / D i a g r a m O b j e c t K e y > < D i a g r a m O b j e c t K e y > < K e y > T a b l e s \ _ H e l p e r s \ M e a s u r e s \ D a t e _ E n d O f M o n t h < / K e y > < / D i a g r a m O b j e c t K e y > < D i a g r a m O b j e c t K e y > < K e y > T a b l e s \ _ H e l p e r s \ M e a s u r e s \ D a t e _ S t a r t O f Y e a r < / K e y > < / D i a g r a m O b j e c t K e y > < D i a g r a m O b j e c t K e y > < K e y > T a b l e s \ _ H e l p e r s \ M e a s u r e s \ D a t e _ E n d O f P r i o r M o n t h < / K e y > < / D i a g r a m O b j e c t K e y > < D i a g r a m O b j e c t K e y > < K e y > T a b l e s \ _ H e l p e r s \ M e a s u r e s \ D a t e _ E n d O f P r i o r Y e a r < / K e y > < / D i a g r a m O b j e c t K e y > < D i a g r a m O b j e c t K e y > < K e y > T a b l e s \ _ H e l p e r s \ M e a s u r e s \ V a l u e _ S t a t e m e n t < / K e y > < / D i a g r a m O b j e c t K e y > < D i a g r a m O b j e c t K e y > < K e y > T a b l e s \ _ H e l p e r s \ M e a s u r e s \ V a l u e _ C l a s s < / K e y > < / D i a g r a m O b j e c t K e y > < D i a g r a m O b j e c t K e y > < K e y > T a b l e s \ _ H e l p e r s \ M e a s u r e s \ V a l u e _ G r o u p < / K e y > < / D i a g r a m O b j e c t K e y > < D i a g r a m O b j e c t K e y > < K e y > T a b l e s \ _ H e l p e r s \ M e a s u r e s \ V a l u e _ A c c o u n t < / K e y > < / D i a g r a m O b j e c t K e y > < D i a g r a m O b j e c t K e y > < K e y > T a b l e s \ _ H e l p e r s \ M e a s u r e s \ V a l u e _ S C F H e a d L e v e l < / K e y > < / D i a g r a m O b j e c t K e y > < D i a g r a m O b j e c t K e y > < K e y > T a b l e s \ _ H e l p e r s \ M e a s u r e s \ V a l u e _ S C F S u b H e a d L e v e l < / K e y > < / D i a g r a m O b j e c t K e y > < D i a g r a m O b j e c t K e y > < K e y > T a b l e s \ E A M o n t h s < / K e y > < / D i a g r a m O b j e c t K e y > < D i a g r a m O b j e c t K e y > < K e y > T a b l e s \ E A M o n t h s \ C o l u m n s \ M o n t h < / K e y > < / D i a g r a m O b j e c t K e y > < D i a g r a m O b j e c t K e y > < K e y > T a b l e s \ E A M o n t h s \ C o l u m n s \ M o n t h   N a m e < / K e y > < / D i a g r a m O b j e c t K e y > < D i a g r a m O b j e c t K e y > < K e y > R e l a t i o n s h i p s \ & l t ; T a b l e s \ C O A \ C o l u m n s \ C a s h   F l o w   C l a s s & g t ; - & l t ; T a b l e s \ S C F \ C o l u m n s \ C l a s s & g t ; < / K e y > < / D i a g r a m O b j e c t K e y > < D i a g r a m O b j e c t K e y > < K e y > R e l a t i o n s h i p s \ & l t ; T a b l e s \ C O A \ C o l u m n s \ C a s h   F l o w   C l a s s & g t ; - & l t ; T a b l e s \ S C F \ C o l u m n s \ C l a s s & g t ; \ F K < / K e y > < / D i a g r a m O b j e c t K e y > < D i a g r a m O b j e c t K e y > < K e y > R e l a t i o n s h i p s \ & l t ; T a b l e s \ C O A \ C o l u m n s \ C a s h   F l o w   C l a s s & g t ; - & l t ; T a b l e s \ S C F \ C o l u m n s \ C l a s s & g t ; \ P K < / K e y > < / D i a g r a m O b j e c t K e y > < D i a g r a m O b j e c t K e y > < K e y > R e l a t i o n s h i p s \ & l t ; T a b l e s \ C O A \ C o l u m n s \ C a s h   F l o w   C l a s s & g t ; - & l t ; T a b l e s \ S C F \ C o l u m n s \ C l a s s & g t ; \ C r o s s F i l t e r < / K e y > < / D i a g r a m O b j e c t K e y > < D i a g r a m O b j e c t K e y > < K e y > R e l a t i o n s h i p s \ & l t ; T a b l e s \ C O A \ C o l u m n s \ G L   D i s p l a y & g t ; - & l t ; T a b l e s \ G L D i s p l a y \ C o l u m n s \ D i s p l a y   O r d e r & g t ; < / K e y > < / D i a g r a m O b j e c t K e y > < D i a g r a m O b j e c t K e y > < K e y > R e l a t i o n s h i p s \ & l t ; T a b l e s \ C O A \ C o l u m n s \ G L   D i s p l a y & g t ; - & l t ; T a b l e s \ G L D i s p l a y \ C o l u m n s \ D i s p l a y   O r d e r & g t ; \ F K < / K e y > < / D i a g r a m O b j e c t K e y > < D i a g r a m O b j e c t K e y > < K e y > R e l a t i o n s h i p s \ & l t ; T a b l e s \ C O A \ C o l u m n s \ G L   D i s p l a y & g t ; - & l t ; T a b l e s \ G L D i s p l a y \ C o l u m n s \ D i s p l a y   O r d e r & g t ; \ P K < / K e y > < / D i a g r a m O b j e c t K e y > < D i a g r a m O b j e c t K e y > < K e y > R e l a t i o n s h i p s \ & l t ; T a b l e s \ C O A \ C o l u m n s \ G L   D i s p l a y & g t ; - & l t ; T a b l e s \ G L D i s p l a y \ C o l u m n s \ D i s p l a y   O r d e r & g t ; \ C r o s s F i l t e r < / K e y > < / D i a g r a m O b j e c t K e y > < D i a g r a m O b j e c t K e y > < K e y > R e l a t i o n s h i p s \ & l t ; T a b l e s \ T r a n s a c t i o n s \ C o l u m n s \ R e f & g t ; - & l t ; T a b l e s \ J E D e t a i l \ C o l u m n s \ R e f & g t ; < / K e y > < / D i a g r a m O b j e c t K e y > < D i a g r a m O b j e c t K e y > < K e y > R e l a t i o n s h i p s \ & l t ; T a b l e s \ T r a n s a c t i o n s \ C o l u m n s \ R e f & g t ; - & l t ; T a b l e s \ J E D e t a i l \ C o l u m n s \ R e f & g t ; \ F K < / K e y > < / D i a g r a m O b j e c t K e y > < D i a g r a m O b j e c t K e y > < K e y > R e l a t i o n s h i p s \ & l t ; T a b l e s \ T r a n s a c t i o n s \ C o l u m n s \ R e f & g t ; - & l t ; T a b l e s \ J E D e t a i l \ C o l u m n s \ R e f & g t ; \ P K < / K e y > < / D i a g r a m O b j e c t K e y > < D i a g r a m O b j e c t K e y > < K e y > R e l a t i o n s h i p s \ & l t ; T a b l e s \ T r a n s a c t i o n s \ C o l u m n s \ R e f & g t ; - & l t ; T a b l e s \ J E D e t a i l \ C o l u m n s \ R e f & g t ; \ C r o s s F i l t e r < / K e y > < / D i a g r a m O b j e c t K e y > < D i a g r a m O b j e c t K e y > < K e y > R e l a t i o n s h i p s \ & l t ; T a b l e s \ T r a n s a c t i o n s \ C o l u m n s \ A c c o u n t   # & g t ; - & l t ; T a b l e s \ C O A \ C o l u m n s \ A c c o u n t   # & g t ; < / K e y > < / D i a g r a m O b j e c t K e y > < D i a g r a m O b j e c t K e y > < K e y > R e l a t i o n s h i p s \ & l t ; T a b l e s \ T r a n s a c t i o n s \ C o l u m n s \ A c c o u n t   # & g t ; - & l t ; T a b l e s \ C O A \ C o l u m n s \ A c c o u n t   # & g t ; \ F K < / K e y > < / D i a g r a m O b j e c t K e y > < D i a g r a m O b j e c t K e y > < K e y > R e l a t i o n s h i p s \ & l t ; T a b l e s \ T r a n s a c t i o n s \ C o l u m n s \ A c c o u n t   # & g t ; - & l t ; T a b l e s \ C O A \ C o l u m n s \ A c c o u n t   # & g t ; \ P K < / K e y > < / D i a g r a m O b j e c t K e y > < D i a g r a m O b j e c t K e y > < K e y > R e l a t i o n s h i p s \ & l t ; T a b l e s \ T r a n s a c t i o n s \ C o l u m n s \ A c c o u n t   # & g t ; - & l t ; T a b l e s \ C O A \ C o l u m n s \ A c c o u n t   # & g t ; \ C r o s s F i l t e r < / K e y > < / D i a g r a m O b j e c t K e y > < D i a g r a m O b j e c t K e y > < K e y > R e l a t i o n s h i p s \ & l t ; T a b l e s \ T r a n s a c t i o n s \ C o l u m n s \ D a t e & g t ; - & l t ; T a b l e s \ C a l e n d a r \ C o l u m n s \ D a t e & g t ; < / K e y > < / D i a g r a m O b j e c t K e y > < D i a g r a m O b j e c t K e y > < K e y > R e l a t i o n s h i p s \ & l t ; T a b l e s \ T r a n s a c t i o n s \ C o l u m n s \ D a t e & g t ; - & l t ; T a b l e s \ C a l e n d a r \ C o l u m n s \ D a t e & g t ; \ F K < / K e y > < / D i a g r a m O b j e c t K e y > < D i a g r a m O b j e c t K e y > < K e y > R e l a t i o n s h i p s \ & l t ; T a b l e s \ T r a n s a c t i o n s \ C o l u m n s \ D a t e & g t ; - & l t ; T a b l e s \ C a l e n d a r \ C o l u m n s \ D a t e & g t ; \ P K < / K e y > < / D i a g r a m O b j e c t K e y > < D i a g r a m O b j e c t K e y > < K e y > R e l a t i o n s h i p s \ & l t ; T a b l e s \ T r a n s a c t i o n s \ C o l u m n s \ D a t e & g t ; - & l t ; T a b l e s \ C a l e n d a r \ C o l u m n s \ D a t e & g t ; \ C r o s s F i l t e r < / K e y > < / D i a g r a m O b j e c t K e y > < D i a g r a m O b j e c t K e y > < K e y > R e l a t i o n s h i p s \ & l t ; T a b l e s \ T r a n s a c t i o n s \ C o l u m n s \ C u s t o m e r   I D & g t ; - & l t ; T a b l e s \ C u s t o m e r s \ C o l u m n s \ C u s t o m e r   I D & g t ; < / K e y > < / D i a g r a m O b j e c t K e y > < D i a g r a m O b j e c t K e y > < K e y > R e l a t i o n s h i p s \ & l t ; T a b l e s \ T r a n s a c t i o n s \ C o l u m n s \ C u s t o m e r   I D & g t ; - & l t ; T a b l e s \ C u s t o m e r s \ C o l u m n s \ C u s t o m e r   I D & g t ; \ F K < / K e y > < / D i a g r a m O b j e c t K e y > < D i a g r a m O b j e c t K e y > < K e y > R e l a t i o n s h i p s \ & l t ; T a b l e s \ T r a n s a c t i o n s \ C o l u m n s \ C u s t o m e r   I D & g t ; - & l t ; T a b l e s \ C u s t o m e r s \ C o l u m n s \ C u s t o m e r   I D & g t ; \ P K < / K e y > < / D i a g r a m O b j e c t K e y > < D i a g r a m O b j e c t K e y > < K e y > R e l a t i o n s h i p s \ & l t ; T a b l e s \ T r a n s a c t i o n s \ C o l u m n s \ C u s t o m e r   I D & g t ; - & l t ; T a b l e s \ C u s t o m e r s \ C o l u m n s \ C u s t o m e r   I D & g t ; \ C r o s s F i l t e r < / K e y > < / D i a g r a m O b j e c t K e y > < D i a g r a m O b j e c t K e y > < K e y > R e l a t i o n s h i p s \ & l t ; T a b l e s \ B u d g e t s \ C o l u m n s \ A c c o u n t   # & g t ; - & l t ; T a b l e s \ C O A \ C o l u m n s \ A c c o u n t   # & g t ; < / K e y > < / D i a g r a m O b j e c t K e y > < D i a g r a m O b j e c t K e y > < K e y > R e l a t i o n s h i p s \ & l t ; T a b l e s \ B u d g e t s \ C o l u m n s \ A c c o u n t   # & g t ; - & l t ; T a b l e s \ C O A \ C o l u m n s \ A c c o u n t   # & g t ; \ F K < / K e y > < / D i a g r a m O b j e c t K e y > < D i a g r a m O b j e c t K e y > < K e y > R e l a t i o n s h i p s \ & l t ; T a b l e s \ B u d g e t s \ C o l u m n s \ A c c o u n t   # & g t ; - & l t ; T a b l e s \ C O A \ C o l u m n s \ A c c o u n t   # & g t ; \ P K < / K e y > < / D i a g r a m O b j e c t K e y > < D i a g r a m O b j e c t K e y > < K e y > R e l a t i o n s h i p s \ & l t ; T a b l e s \ B u d g e t s \ C o l u m n s \ A c c o u n t   # & g t ; - & l t ; T a b l e s \ C O A \ C o l u m n s \ A c c o u n t   # & g t ; \ C r o s s F i l t e r < / K e y > < / D i a g r a m O b j e c t K e y > < D i a g r a m O b j e c t K e y > < K e y > R e l a t i o n s h i p s \ & l t ; T a b l e s \ B u d g e t s \ C o l u m n s \ D a t e & g t ; - & l t ; T a b l e s \ C a l e n d a r \ C o l u m n s \ D a t e & g t ; < / K e y > < / D i a g r a m O b j e c t K e y > < D i a g r a m O b j e c t K e y > < K e y > R e l a t i o n s h i p s \ & l t ; T a b l e s \ B u d g e t s \ C o l u m n s \ D a t e & g t ; - & l t ; T a b l e s \ C a l e n d a r \ C o l u m n s \ D a t e & g t ; \ F K < / K e y > < / D i a g r a m O b j e c t K e y > < D i a g r a m O b j e c t K e y > < K e y > R e l a t i o n s h i p s \ & l t ; T a b l e s \ B u d g e t s \ C o l u m n s \ D a t e & g t ; - & l t ; T a b l e s \ C a l e n d a r \ C o l u m n s \ D a t e & g t ; \ P K < / K e y > < / D i a g r a m O b j e c t K e y > < D i a g r a m O b j e c t K e y > < K e y > R e l a t i o n s h i p s \ & l t ; T a b l e s \ B u d g e t s \ C o l u m n s \ D a t e & g t ; - & l t ; T a b l e s \ C a l e n d a r \ C o l u m n s \ D a t e & g t ; \ C r o s s F i l t e r < / K e y > < / D i a g r a m O b j e c t K e y > < / A l l K e y s > < S e l e c t e d K e y s > < D i a g r a m O b j e c t K e y > < K e y > T a b l e s \ E A M o n t h s 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 1 5 0 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 T a g s \ T a b l e s \ & l t ; T a b l e s \ C O A & g t ; < / K e y > < / a : K e y > < a : V a l u e   i : t y p e = " D i a g r a m D i s p l a y T a g V i e w S t a t e " > < I s N o t F i l t e r e d O u t > t r u e < / I s N o t F i l t e r e d O u t > < / a : V a l u e > < / a : K e y V a l u e O f D i a g r a m O b j e c t K e y a n y T y p e z b w N T n L X > < a : K e y V a l u e O f D i a g r a m O b j e c t K e y a n y T y p e z b w N T n L X > < a : K e y > < K e y > D y n a m i c   T a g s \ T a b l e s \ & l t ; T a b l e s \ S C F & g t ; < / K e y > < / a : K e y > < a : V a l u e   i : t y p e = " D i a g r a m D i s p l a y T a g V i e w S t a t e " > < I s N o t F i l t e r e d O u t > t r u e < / I s N o t F i l t e r e d O u t > < / a : V a l u e > < / a : K e y V a l u e O f D i a g r a m O b j e c t K e y a n y T y p e z b w N T n L X > < a : K e y V a l u e O f D i a g r a m O b j e c t K e y a n y T y p e z b w N T n L X > < a : K e y > < K e y > D y n a m i c   T a g s \ T a b l e s \ & l t ; T a b l e s \ G L D i s p l a y & g t ; < / K e y > < / a : K e y > < a : V a l u e   i : t y p e = " D i a g r a m D i s p l a y T a g V i e w S t a t e " > < I s N o t F i l t e r e d O u t > t r u e < / I s N o t F i l t e r e d O u t > < / a : V a l u e > < / a : K e y V a l u e O f D i a g r a m O b j e c t K e y a n y T y p e z b w N T n L X > < a : K e y V a l u e O f D i a g r a m O b j e c t K e y a n y T y p e z b w N T n L X > < a : K e y > < K e y > D y n a m i c   T a g s \ T a b l e s \ & l t ; T a b l e s \ T r a n s a c t i o n s & g t ; < / K e y > < / a : K e y > < a : V a l u e   i : t y p e = " D i a g r a m D i s p l a y T a g V i e w S t a t e " > < I s N o t F i l t e r e d O u t > t r u e < / I s N o t F i l t e r e d O u t > < / a : V a l u e > < / a : K e y V a l u e O f D i a g r a m O b j e c t K e y a n y T y p e z b w N T n L X > < a : K e y V a l u e O f D i a g r a m O b j e c t K e y a n y T y p e z b w N T n L X > < a : K e y > < K e y > D y n a m i c   T a g s \ T a b l e s \ & l t ; T a b l e s \ B u d g e t s & g t ; 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 T a g s \ T a b l e s \ & l t ; T a b l e s \ J E D e t a i l & g t ; 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 T a g s \ T a b l e s \ & l t ; T a b l e s \ _ H e l p e r s & g t ; < / K e y > < / a : K e y > < a : V a l u e   i : t y p e = " D i a g r a m D i s p l a y T a g V i e w S t a t e " > < I s N o t F i l t e r e d O u t > t r u e < / I s N o t F i l t e r e d O u t > < / a : V a l u e > < / a : K e y V a l u e O f D i a g r a m O b j e c t K e y a n y T y p e z b w N T n L X > < a : K e y V a l u e O f D i a g r a m O b j e c t K e y a n y T y p e z b w N T n L X > < a : K e y > < K e y > D y n a m i c   T a g s \ T a b l e s \ & l t ; T a b l e s \ E A M o n t h s & g t ; < / K e y > < / a : K e y > < a : V a l u e   i : t y p e = " D i a g r a m D i s p l a y T a g V i e w S t a t e " > < I s N o t F i l t e r e d O u t > t r u e < / I s N o t F i l t e r e d O u t > < / a : V a l u e > < / a : K e y V a l u e O f D i a g r a m O b j e c t K e y a n y T y p e z b w N T n L X > < a : K e y V a l u e O f D i a g r a m O b j e c t K e y a n y T y p e z b w N T n L X > < a : K e y > < K e y > T a b l e s \ C O A < / K e y > < / a : K e y > < a : V a l u e   i : t y p e = " D i a g r a m D i s p l a y N o d e V i e w S t a t e " > < H e i g h t > 2 9 3 . 9 9 9 9 9 9 9 9 9 9 9 9 8 9 < / H e i g h t > < I s E x p a n d e d > t r u e < / I s E x p a n d e d > < L a y e d O u t > t r u e < / L a y e d O u t > < L e f t > 2 6 6 . 6 6 6 6 6 6 6 6 6 6 6 6 6 3 < / L e f t > < T a b I n d e x > 6 < / T a b I n d e x > < T o p > 1 3 7 . 5 5 5 5 5 5 5 5 5 5 5 5 5 4 < / T o p > < W i d t h > 2 0 0 < / W i d t h > < / a : V a l u e > < / a : K e y V a l u e O f D i a g r a m O b j e c t K e y a n y T y p e z b w N T n L X > < a : K e y V a l u e O f D i a g r a m O b j e c t K e y a n y T y p e z b w N T n L X > < a : K e y > < K e y > T a b l e s \ C O A \ C o l u m n s \ A c c o u n t   # < / K e y > < / a : K e y > < a : V a l u e   i : t y p e = " D i a g r a m D i s p l a y N o d e V i e w S t a t e " > < H e i g h t > 1 5 0 < / H e i g h t > < I s E x p a n d e d > t r u e < / I s E x p a n d e d > < W i d t h > 2 0 0 < / W i d t h > < / a : V a l u e > < / a : K e y V a l u e O f D i a g r a m O b j e c t K e y a n y T y p e z b w N T n L X > < a : K e y V a l u e O f D i a g r a m O b j e c t K e y a n y T y p e z b w N T n L X > < a : K e y > < K e y > T a b l e s \ C O A \ C o l u m n s \ A c c o u n t   N a m e < / K e y > < / a : K e y > < a : V a l u e   i : t y p e = " D i a g r a m D i s p l a y N o d e V i e w S t a t e " > < H e i g h t > 1 5 0 < / H e i g h t > < I s E x p a n d e d > t r u e < / I s E x p a n d e d > < W i d t h > 2 0 0 < / W i d t h > < / a : V a l u e > < / a : K e y V a l u e O f D i a g r a m O b j e c t K e y a n y T y p e z b w N T n L X > < a : K e y V a l u e O f D i a g r a m O b j e c t K e y a n y T y p e z b w N T n L X > < a : K e y > < K e y > T a b l e s \ C O A \ C o l u m n s \ A c c   #   w i t h   N a m e < / K e y > < / a : K e y > < a : V a l u e   i : t y p e = " D i a g r a m D i s p l a y N o d e V i e w S t a t e " > < H e i g h t > 1 5 0 < / H e i g h t > < I s E x p a n d e d > t r u e < / I s E x p a n d e d > < W i d t h > 2 0 0 < / W i d t h > < / a : V a l u e > < / a : K e y V a l u e O f D i a g r a m O b j e c t K e y a n y T y p e z b w N T n L X > < a : K e y V a l u e O f D i a g r a m O b j e c t K e y a n y T y p e z b w N T n L X > < a : K e y > < K e y > T a b l e s \ C O A \ C o l u m n s \ C l a s s < / K e y > < / a : K e y > < a : V a l u e   i : t y p e = " D i a g r a m D i s p l a y N o d e V i e w S t a t e " > < H e i g h t > 1 5 0 < / H e i g h t > < I s E x p a n d e d > t r u e < / I s E x p a n d e d > < W i d t h > 2 0 0 < / W i d t h > < / a : V a l u e > < / a : K e y V a l u e O f D i a g r a m O b j e c t K e y a n y T y p e z b w N T n L X > < a : K e y V a l u e O f D i a g r a m O b j e c t K e y a n y T y p e z b w N T n L X > < a : K e y > < K e y > T a b l e s \ C O A \ C o l u m n s \ G r o u p < / K e y > < / a : K e y > < a : V a l u e   i : t y p e = " D i a g r a m D i s p l a y N o d e V i e w S t a t e " > < H e i g h t > 1 5 0 < / H e i g h t > < I s E x p a n d e d > t r u e < / I s E x p a n d e d > < W i d t h > 2 0 0 < / W i d t h > < / a : V a l u e > < / a : K e y V a l u e O f D i a g r a m O b j e c t K e y a n y T y p e z b w N T n L X > < a : K e y V a l u e O f D i a g r a m O b j e c t K e y a n y T y p e z b w N T n L X > < a : K e y > < K e y > T a b l e s \ C O A \ C o l u m n s \ C a s h   F l o w   C l a s s < / K e y > < / a : K e y > < a : V a l u e   i : t y p e = " D i a g r a m D i s p l a y N o d e V i e w S t a t e " > < H e i g h t > 1 5 0 < / H e i g h t > < I s E x p a n d e d > t r u e < / I s E x p a n d e d > < W i d t h > 2 0 0 < / W i d t h > < / a : V a l u e > < / a : K e y V a l u e O f D i a g r a m O b j e c t K e y a n y T y p e z b w N T n L X > < a : K e y V a l u e O f D i a g r a m O b j e c t K e y a n y T y p e z b w N T n L X > < a : K e y > < K e y > T a b l e s \ C O A \ C o l u m n s \ C l a s s   O r d e r < / K e y > < / a : K e y > < a : V a l u e   i : t y p e = " D i a g r a m D i s p l a y N o d e V i e w S t a t e " > < H e i g h t > 1 5 0 < / H e i g h t > < I s E x p a n d e d > t r u e < / I s E x p a n d e d > < W i d t h > 2 0 0 < / W i d t h > < / a : V a l u e > < / a : K e y V a l u e O f D i a g r a m O b j e c t K e y a n y T y p e z b w N T n L X > < a : K e y V a l u e O f D i a g r a m O b j e c t K e y a n y T y p e z b w N T n L X > < a : K e y > < K e y > T a b l e s \ C O A \ C o l u m n s \ G r o u p   O r d e r < / K e y > < / a : K e y > < a : V a l u e   i : t y p e = " D i a g r a m D i s p l a y N o d e V i e w S t a t e " > < H e i g h t > 1 5 0 < / H e i g h t > < I s E x p a n d e d > t r u e < / I s E x p a n d e d > < W i d t h > 2 0 0 < / W i d t h > < / a : V a l u e > < / a : K e y V a l u e O f D i a g r a m O b j e c t K e y a n y T y p e z b w N T n L X > < a : K e y V a l u e O f D i a g r a m O b j e c t K e y a n y T y p e z b w N T n L X > < a : K e y > < K e y > T a b l e s \ C O A \ C o l u m n s \ S t a t e m e n t < / K e y > < / a : K e y > < a : V a l u e   i : t y p e = " D i a g r a m D i s p l a y N o d e V i e w S t a t e " > < H e i g h t > 1 5 0 < / H e i g h t > < I s E x p a n d e d > t r u e < / I s E x p a n d e d > < W i d t h > 2 0 0 < / W i d t h > < / a : V a l u e > < / a : K e y V a l u e O f D i a g r a m O b j e c t K e y a n y T y p e z b w N T n L X > < a : K e y V a l u e O f D i a g r a m O b j e c t K e y a n y T y p e z b w N T n L X > < a : K e y > < K e y > T a b l e s \ C O A \ C o l u m n s \ G L   D i s p l a y < / K e y > < / a : K e y > < a : V a l u e   i : t y p e = " D i a g r a m D i s p l a y N o d e V i e w S t a t e " > < H e i g h t > 1 5 0 < / H e i g h t > < I s E x p a n d e d > t r u e < / I s E x p a n d e d > < W i d t h > 2 0 0 < / W i d t h > < / a : V a l u e > < / a : K e y V a l u e O f D i a g r a m O b j e c t K e y a n y T y p e z b w N T n L X > < a : K e y V a l u e O f D i a g r a m O b j e c t K e y a n y T y p e z b w N T n L X > < a : K e y > < K e y > T a b l e s \ S C F < / K e y > < / a : K e y > < a : V a l u e   i : t y p e = " D i a g r a m D i s p l a y N o d e V i e w S t a t e " > < H e i g h t > 2 1 0 < / H e i g h t > < I s E x p a n d e d > t r u e < / I s E x p a n d e d > < L a y e d O u t > t r u e < / L a y e d O u t > < W i d t h > 2 0 0 < / W i d t h > < / a : V a l u e > < / a : K e y V a l u e O f D i a g r a m O b j e c t K e y a n y T y p e z b w N T n L X > < a : K e y V a l u e O f D i a g r a m O b j e c t K e y a n y T y p e z b w N T n L X > < a : K e y > < K e y > T a b l e s \ S C F \ C o l u m n s \ C l a s s < / K e y > < / a : K e y > < a : V a l u e   i : t y p e = " D i a g r a m D i s p l a y N o d e V i e w S t a t e " > < H e i g h t > 1 5 0 < / H e i g h t > < I s E x p a n d e d > t r u e < / I s E x p a n d e d > < W i d t h > 2 0 0 < / W i d t h > < / a : V a l u e > < / a : K e y V a l u e O f D i a g r a m O b j e c t K e y a n y T y p e z b w N T n L X > < a : K e y V a l u e O f D i a g r a m O b j e c t K e y a n y T y p e z b w N T n L X > < a : K e y > < K e y > T a b l e s \ S C F \ C o l u m n s \ H e a d i n g < / K e y > < / a : K e y > < a : V a l u e   i : t y p e = " D i a g r a m D i s p l a y N o d e V i e w S t a t e " > < H e i g h t > 1 5 0 < / H e i g h t > < I s E x p a n d e d > t r u e < / I s E x p a n d e d > < W i d t h > 2 0 0 < / W i d t h > < / a : V a l u e > < / a : K e y V a l u e O f D i a g r a m O b j e c t K e y a n y T y p e z b w N T n L X > < a : K e y V a l u e O f D i a g r a m O b j e c t K e y a n y T y p e z b w N T n L X > < a : K e y > < K e y > T a b l e s \ S C F \ C o l u m n s \ S u b h e a d i n g < / K e y > < / a : K e y > < a : V a l u e   i : t y p e = " D i a g r a m D i s p l a y N o d e V i e w S t a t e " > < H e i g h t > 1 5 0 < / H e i g h t > < I s E x p a n d e d > t r u e < / I s E x p a n d e d > < W i d t h > 2 0 0 < / W i d t h > < / a : V a l u e > < / a : K e y V a l u e O f D i a g r a m O b j e c t K e y a n y T y p e z b w N T n L X > < a : K e y V a l u e O f D i a g r a m O b j e c t K e y a n y T y p e z b w N T n L X > < a : K e y > < K e y > T a b l e s \ S C F \ C o l u m n s \ H e a d i n g   L e v e l < / K e y > < / a : K e y > < a : V a l u e   i : t y p e = " D i a g r a m D i s p l a y N o d e V i e w S t a t e " > < H e i g h t > 1 5 0 < / H e i g h t > < I s E x p a n d e d > t r u e < / I s E x p a n d e d > < W i d t h > 2 0 0 < / W i d t h > < / a : V a l u e > < / a : K e y V a l u e O f D i a g r a m O b j e c t K e y a n y T y p e z b w N T n L X > < a : K e y V a l u e O f D i a g r a m O b j e c t K e y a n y T y p e z b w N T n L X > < a : K e y > < K e y > T a b l e s \ S C F \ C o l u m n s \ S u b H e a d   L e v e l < / K e y > < / a : K e y > < a : V a l u e   i : t y p e = " D i a g r a m D i s p l a y N o d e V i e w S t a t e " > < H e i g h t > 1 5 0 < / H e i g h t > < I s E x p a n d e d > t r u e < / I s E x p a n d e d > < W i d t h > 2 0 0 < / W i d t h > < / a : V a l u e > < / a : K e y V a l u e O f D i a g r a m O b j e c t K e y a n y T y p e z b w N T n L X > < a : K e y V a l u e O f D i a g r a m O b j e c t K e y a n y T y p e z b w N T n L X > < a : K e y > < K e y > T a b l e s \ S C F \ C o l u m n s \ S u b H e a d   S o r t < / K e y > < / a : K e y > < a : V a l u e   i : t y p e = " D i a g r a m D i s p l a y N o d e V i e w S t a t e " > < H e i g h t > 1 5 0 < / H e i g h t > < I s E x p a n d e d > t r u e < / I s E x p a n d e d > < W i d t h > 2 0 0 < / W i d t h > < / a : V a l u e > < / a : K e y V a l u e O f D i a g r a m O b j e c t K e y a n y T y p e z b w N T n L X > < a : K e y V a l u e O f D i a g r a m O b j e c t K e y a n y T y p e z b w N T n L X > < a : K e y > < K e y > T a b l e s \ G L D i s p l a y < / K e y > < / a : K e y > < a : V a l u e   i : t y p e = " D i a g r a m D i s p l a y N o d e V i e w S t a t e " > < H e i g h t > 1 5 0 < / H e i g h t > < I s E x p a n d e d > t r u e < / I s E x p a n d e d > < L a y e d O u t > t r u e < / L a y e d O u t > < T a b I n d e x > 5 < / T a b I n d e x > < T o p > 2 1 6 < / T o p > < W i d t h > 2 0 0 < / W i d t h > < / a : V a l u e > < / a : K e y V a l u e O f D i a g r a m O b j e c t K e y a n y T y p e z b w N T n L X > < a : K e y V a l u e O f D i a g r a m O b j e c t K e y a n y T y p e z b w N T n L X > < a : K e y > < K e y > T a b l e s \ G L D i s p l a y \ C o l u m n s \ D i s p l a y   O r d e r < / K e y > < / a : K e y > < a : V a l u e   i : t y p e = " D i a g r a m D i s p l a y N o d e V i e w S t a t e " > < H e i g h t > 1 5 0 < / H e i g h t > < I s E x p a n d e d > t r u e < / I s E x p a n d e d > < W i d t h > 2 0 0 < / W i d t h > < / a : V a l u e > < / a : K e y V a l u e O f D i a g r a m O b j e c t K e y a n y T y p e z b w N T n L X > < a : K e y V a l u e O f D i a g r a m O b j e c t K e y a n y T y p e z b w N T n L X > < a : K e y > < K e y > T a b l e s \ G L D i s p l a y \ C o l u m n s \ G L   P e r i o d < / K e y > < / a : K e y > < a : V a l u e   i : t y p e = " D i a g r a m D i s p l a y N o d e V i e w S t a t e " > < H e i g h t > 1 5 0 < / H e i g h t > < I s E x p a n d e d > t r u e < / I s E x p a n d e d > < W i d t h > 2 0 0 < / W i d t h > < / a : V a l u e > < / a : K e y V a l u e O f D i a g r a m O b j e c t K e y a n y T y p e z b w N T n L X > < a : K e y V a l u e O f D i a g r a m O b j e c t K e y a n y T y p e z b w N T n L X > < a : K e y > < K e y > T a b l e s \ T r a n s a c t i o n s < / K e y > < / a : K e y > < a : V a l u e   i : t y p e = " D i a g r a m D i s p l a y N o d e V i e w S t a t e " > < H e i g h t > 2 0 1 . 9 9 9 9 9 9 9 9 9 9 9 9 9 7 < / H e i g h t > < I s E x p a n d e d > t r u e < / I s E x p a n d e d > < L a y e d O u t > t r u e < / L a y e d O u t > < L e f t > 5 6 1 . 3 3 3 3 3 3 3 3 3 3 3 3 2 6 < / L e f t > < T a b I n d e x > 2 < / T a b I n d e x > < W i d t h > 2 0 0 < / W i d t h > < / a : V a l u e > < / a : K e y V a l u e O f D i a g r a m O b j e c t K e y a n y T y p e z b w N T n L X > < a : K e y V a l u e O f D i a g r a m O b j e c t K e y a n y T y p e z b w N T n L X > < a : K e y > < K e y > T a b l e s \ T r a n s a c t i o n s \ C o l u m n s \ D a t e < / K e y > < / a : K e y > < a : V a l u e   i : t y p e = " D i a g r a m D i s p l a y N o d e V i e w S t a t e " > < H e i g h t > 1 5 0 < / H e i g h t > < I s E x p a n d e d > t r u e < / I s E x p a n d e d > < W i d t h > 2 0 0 < / W i d t h > < / a : V a l u e > < / a : K e y V a l u e O f D i a g r a m O b j e c t K e y a n y T y p e z b w N T n L X > < a : K e y V a l u e O f D i a g r a m O b j e c t K e y a n y T y p e z b w N T n L X > < a : K e y > < K e y > T a b l e s \ T r a n s a c t i o n s \ C o l u m n s \ R e f < / K e y > < / a : K e y > < a : V a l u e   i : t y p e = " D i a g r a m D i s p l a y N o d e V i e w S t a t e " > < H e i g h t > 1 5 0 < / H e i g h t > < I s E x p a n d e d > t r u e < / I s E x p a n d e d > < W i d t h > 2 0 0 < / W i d t h > < / a : V a l u e > < / a : K e y V a l u e O f D i a g r a m O b j e c t K e y a n y T y p e z b w N T n L X > < a : K e y V a l u e O f D i a g r a m O b j e c t K e y a n y T y p e z b w N T n L X > < a : K e y > < K e y > T a b l e s \ T r a n s a c t i o n s \ C o l u m n s \ A c c o u n t   # < / K e y > < / a : K e y > < a : V a l u e   i : t y p e = " D i a g r a m D i s p l a y N o d e V i e w S t a t e " > < H e i g h t > 1 5 0 < / H e i g h t > < I s E x p a n d e d > t r u e < / I s E x p a n d e d > < W i d t h > 2 0 0 < / W i d t h > < / a : V a l u e > < / a : K e y V a l u e O f D i a g r a m O b j e c t K e y a n y T y p e z b w N T n L X > < a : K e y V a l u e O f D i a g r a m O b j e c t K e y a n y T y p e z b w N T n L X > < a : K e y > < K e y > T a b l e s \ T r a n s a c t i o n s \ C o l u m n s \ C u s t o m e r   I D < / K e y > < / a : K e y > < a : V a l u e   i : t y p e = " D i a g r a m D i s p l a y N o d e V i e w S t a t e " > < H e i g h t > 1 5 0 < / H e i g h t > < I s E x p a n d e d > t r u e < / I s E x p a n d e d > < W i d t h > 2 0 0 < / W i d t h > < / a : V a l u e > < / a : K e y V a l u e O f D i a g r a m O b j e c t K e y a n y T y p e z b w N T n L X > < a : K e y V a l u e O f D i a g r a m O b j e c t K e y a n y T y p e z b w N T n L X > < a : K e y > < K e y > T a b l e s \ T r a n s a c t i o n s \ C o l u m n s \ A m o u n t < / K e y > < / a : K e y > < a : V a l u e   i : t y p e = " D i a g r a m D i s p l a y N o d e V i e w S t a t e " > < H e i g h t > 1 5 0 < / H e i g h t > < I s E x p a n d e d > t r u e < / I s E x p a n d e d > < W i d t h > 2 0 0 < / W i d t h > < / a : V a l u e > < / a : K e y V a l u e O f D i a g r a m O b j e c t K e y a n y T y p e z b w N T n L X > < a : K e y V a l u e O f D i a g r a m O b j e c t K e y a n y T y p e z b w N T n L X > < a : K e y > < K e y > T a b l e s \ T r a n s a c t i o n s \ M e a s u r e s \ R a w   $   -   S e l e c t e d < / K e y > < / a : K e y > < a : V a l u e   i : t y p e = " D i a g r a m D i s p l a y N o d e V i e w S t a t e " > < H e i g h t > 1 5 0 < / H e i g h t > < I s E x p a n d e d > t r u e < / I s E x p a n d e d > < W i d t h > 2 0 0 < / W i d t h > < / a : V a l u e > < / a : K e y V a l u e O f D i a g r a m O b j e c t K e y a n y T y p e z b w N T n L X > < a : K e y V a l u e O f D i a g r a m O b j e c t K e y a n y T y p e z b w N T n L X > < a : K e y > < K e y > T a b l e s \ T r a n s a c t i o n s \ M e a s u r e s \ D e b i t   $   -   S e l e c t e d < / K e y > < / a : K e y > < a : V a l u e   i : t y p e = " D i a g r a m D i s p l a y N o d e V i e w S t a t e " > < H e i g h t > 1 5 0 < / H e i g h t > < I s E x p a n d e d > t r u e < / I s E x p a n d e d > < W i d t h > 2 0 0 < / W i d t h > < / a : V a l u e > < / a : K e y V a l u e O f D i a g r a m O b j e c t K e y a n y T y p e z b w N T n L X > < a : K e y V a l u e O f D i a g r a m O b j e c t K e y a n y T y p e z b w N T n L X > < a : K e y > < K e y > T a b l e s \ T r a n s a c t i o n s \ M e a s u r e s \ C r e d i t   $   -   S e l e c t e d < / K e y > < / a : K e y > < a : V a l u e   i : t y p e = " D i a g r a m D i s p l a y N o d e V i e w S t a t e " > < H e i g h t > 1 5 0 < / H e i g h t > < I s E x p a n d e d > t r u e < / I s E x p a n d e d > < W i d t h > 2 0 0 < / W i d t h > < / a : V a l u e > < / a : K e y V a l u e O f D i a g r a m O b j e c t K e y a n y T y p e z b w N T n L X > < a : K e y V a l u e O f D i a g r a m O b j e c t K e y a n y T y p e z b w N T n L X > < a : K e y > < K e y > T a b l e s \ T r a n s a c t i o n s \ M e a s u r e s \ A c t u a l   $   -   S e l e c t e d < / K e y > < / a : K e y > < a : V a l u e   i : t y p e = " D i a g r a m D i s p l a y N o d e V i e w S t a t e " > < H e i g h t > 1 5 0 < / H e i g h t > < I s E x p a n d e d > t r u e < / I s E x p a n d e d > < W i d t h > 2 0 0 < / W i d t h > < / a : V a l u e > < / a : K e y V a l u e O f D i a g r a m O b j e c t K e y a n y T y p e z b w N T n L X > < a : K e y V a l u e O f D i a g r a m O b j e c t K e y a n y T y p e z b w N T n L X > < a : K e y > < K e y > T a b l e s \ T r a n s a c t i o n s \ M e a s u r e s \ A c t u a l   $   -   Y T D < / K e y > < / a : K e y > < a : V a l u e   i : t y p e = " D i a g r a m D i s p l a y N o d e V i e w S t a t e " > < H e i g h t > 1 5 0 < / H e i g h t > < I s E x p a n d e d > t r u e < / I s E x p a n d e d > < W i d t h > 2 0 0 < / W i d t h > < / a : V a l u e > < / a : K e y V a l u e O f D i a g r a m O b j e c t K e y a n y T y p e z b w N T n L X > < a : K e y V a l u e O f D i a g r a m O b j e c t K e y a n y T y p e z b w N T n L X > < a : K e y > < K e y > T a b l e s \ T r a n s a c t i o n s \ M e a s u r e s \ R e v e n u e   $   -   S e l e c t e d < / K e y > < / a : K e y > < a : V a l u e   i : t y p e = " D i a g r a m D i s p l a y N o d e V i e w S t a t e " > < H e i g h t > 1 5 0 < / H e i g h t > < I s E x p a n d e d > t r u e < / I s E x p a n d e d > < W i d t h > 2 0 0 < / W i d t h > < / a : V a l u e > < / a : K e y V a l u e O f D i a g r a m O b j e c t K e y a n y T y p e z b w N T n L X > < a : K e y V a l u e O f D i a g r a m O b j e c t K e y a n y T y p e z b w N T n L X > < a : K e y > < K e y > T a b l e s \ T r a n s a c t i o n s \ M e a s u r e s \ A c t u a l   %   o f   R e v e n u e   -   S e l e c t e d < / K e y > < / a : K e y > < a : V a l u e   i : t y p e = " D i a g r a m D i s p l a y N o d e V i e w S t a t e " > < H e i g h t > 1 5 0 < / H e i g h t > < I s E x p a n d e d > t r u e < / I s E x p a n d e d > < W i d t h > 2 0 0 < / W i d t h > < / a : V a l u e > < / a : K e y V a l u e O f D i a g r a m O b j e c t K e y a n y T y p e z b w N T n L X > < a : K e y V a l u e O f D i a g r a m O b j e c t K e y a n y T y p e z b w N T n L X > < a : K e y > < K e y > T a b l e s \ T r a n s a c t i o n s \ M e a s u r e s \ A c t u a l   $   -   L T D < / K e y > < / a : K e y > < a : V a l u e   i : t y p e = " D i a g r a m D i s p l a y N o d e V i e w S t a t e " > < H e i g h t > 1 5 0 < / H e i g h t > < I s E x p a n d e d > t r u e < / I s E x p a n d e d > < W i d t h > 2 0 0 < / W i d t h > < / a : V a l u e > < / a : K e y V a l u e O f D i a g r a m O b j e c t K e y a n y T y p e z b w N T n L X > < a : K e y V a l u e O f D i a g r a m O b j e c t K e y a n y T y p e z b w N T n L X > < a : K e y > < K e y > T a b l e s \ T r a n s a c t i o n s \ M e a s u r e s \ E a r n i n g s   $   -   S e l e c t e d < / K e y > < / a : K e y > < a : V a l u e   i : t y p e = " D i a g r a m D i s p l a y N o d e V i e w S t a t e " > < H e i g h t > 1 5 0 < / H e i g h t > < I s E x p a n d e d > t r u e < / I s E x p a n d e d > < W i d t h > 2 0 0 < / W i d t h > < / a : V a l u e > < / a : K e y V a l u e O f D i a g r a m O b j e c t K e y a n y T y p e z b w N T n L X > < a : K e y V a l u e O f D i a g r a m O b j e c t K e y a n y T y p e z b w N T n L X > < a : K e y > < K e y > T a b l e s \ T r a n s a c t i o n s \ M e a s u r e s \ E a r n i n g s   $   -   Y T D < / K e y > < / a : K e y > < a : V a l u e   i : t y p e = " D i a g r a m D i s p l a y N o d e V i e w S t a t e " > < H e i g h t > 1 5 0 < / H e i g h t > < I s E x p a n d e d > t r u e < / I s E x p a n d e d > < W i d t h > 2 0 0 < / W i d t h > < / a : V a l u e > < / a : K e y V a l u e O f D i a g r a m O b j e c t K e y a n y T y p e z b w N T n L X > < a : K e y V a l u e O f D i a g r a m O b j e c t K e y a n y T y p e z b w N T n L X > < a : K e y > < K e y > T a b l e s \ T r a n s a c t i o n s \ M e a s u r e s \ E a r n i n g s   $   -   L T D   E o P Y < / K e y > < / a : K e y > < a : V a l u e   i : t y p e = " D i a g r a m D i s p l a y N o d e V i e w S t a t e " > < H e i g h t > 1 5 0 < / H e i g h t > < I s E x p a n d e d > t r u e < / I s E x p a n d e d > < W i d t h > 2 0 0 < / W i d t h > < / a : V a l u e > < / a : K e y V a l u e O f D i a g r a m O b j e c t K e y a n y T y p e z b w N T n L X > < a : K e y V a l u e O f D i a g r a m O b j e c t K e y a n y T y p e z b w N T n L X > < a : K e y > < K e y > T a b l e s \ T r a n s a c t i o n s \ M e a s u r e s \ A c t u a l   $   -   B S < / K e y > < / a : K e y > < a : V a l u e   i : t y p e = " D i a g r a m D i s p l a y N o d e V i e w S t a t e " > < H e i g h t > 1 5 0 < / H e i g h t > < I s E x p a n d e d > t r u e < / I s E x p a n d e d > < W i d t h > 2 0 0 < / W i d t h > < / a : V a l u e > < / a : K e y V a l u e O f D i a g r a m O b j e c t K e y a n y T y p e z b w N T n L X > < a : K e y V a l u e O f D i a g r a m O b j e c t K e y a n y T y p e z b w N T n L X > < a : K e y > < K e y > T a b l e s \ T r a n s a c t i o n s \ M e a s u r e s \ R a w   $   -   L T D   E o P M < / K e y > < / a : K e y > < a : V a l u e   i : t y p e = " D i a g r a m D i s p l a y N o d e V i e w S t a t e " > < H e i g h t > 1 5 0 < / H e i g h t > < I s E x p a n d e d > t r u e < / I s E x p a n d e d > < W i d t h > 2 0 0 < / W i d t h > < / a : V a l u e > < / a : K e y V a l u e O f D i a g r a m O b j e c t K e y a n y T y p e z b w N T n L X > < a : K e y V a l u e O f D i a g r a m O b j e c t K e y a n y T y p e z b w N T n L X > < a : K e y > < K e y > T a b l e s \ T r a n s a c t i o n s \ M e a s u r e s \ C a s h   O p e n   $   -   S C F < / K e y > < / a : K e y > < a : V a l u e   i : t y p e = " D i a g r a m D i s p l a y N o d e V i e w S t a t e " > < H e i g h t > 1 5 0 < / H e i g h t > < I s E x p a n d e d > t r u e < / I s E x p a n d e d > < W i d t h > 2 0 0 < / W i d t h > < / a : V a l u e > < / a : K e y V a l u e O f D i a g r a m O b j e c t K e y a n y T y p e z b w N T n L X > < a : K e y V a l u e O f D i a g r a m O b j e c t K e y a n y T y p e z b w N T n L X > < a : K e y > < K e y > T a b l e s \ T r a n s a c t i o n s \ M e a s u r e s \ C a s h   C h a n g e   $   -   S C F < / K e y > < / a : K e y > < a : V a l u e   i : t y p e = " D i a g r a m D i s p l a y N o d e V i e w S t a t e " > < H e i g h t > 1 5 0 < / H e i g h t > < I s E x p a n d e d > t r u e < / I s E x p a n d e d > < W i d t h > 2 0 0 < / W i d t h > < / a : V a l u e > < / a : K e y V a l u e O f D i a g r a m O b j e c t K e y a n y T y p e z b w N T n L X > < a : K e y V a l u e O f D i a g r a m O b j e c t K e y a n y T y p e z b w N T n L X > < a : K e y > < K e y > T a b l e s \ T r a n s a c t i o n s \ M e a s u r e s \ N o n - C a s h   $   -   S C F < / K e y > < / a : K e y > < a : V a l u e   i : t y p e = " D i a g r a m D i s p l a y N o d e V i e w S t a t e " > < H e i g h t > 1 5 0 < / H e i g h t > < I s E x p a n d e d > t r u e < / I s E x p a n d e d > < W i d t h > 2 0 0 < / W i d t h > < / a : V a l u e > < / a : K e y V a l u e O f D i a g r a m O b j e c t K e y a n y T y p e z b w N T n L X > < a : K e y V a l u e O f D i a g r a m O b j e c t K e y a n y T y p e z b w N T n L X > < a : K e y > < K e y > T a b l e s \ T r a n s a c t i o n s \ M e a s u r e s \ C a s h   E f f e c t   $   -   S C F < / K e y > < / a : K e y > < a : V a l u e   i : t y p e = " D i a g r a m D i s p l a y N o d e V i e w S t a t e " > < H e i g h t > 1 5 0 < / H e i g h t > < I s E x p a n d e d > t r u e < / I s E x p a n d e d > < W i d t h > 2 0 0 < / W i d t h > < / a : V a l u e > < / a : K e y V a l u e O f D i a g r a m O b j e c t K e y a n y T y p e z b w N T n L X > < a : K e y V a l u e O f D i a g r a m O b j e c t K e y a n y T y p e z b w N T n L X > < a : K e y > < K e y > T a b l e s \ B u d g e t s < / K e y > < / a : K e y > < a : V a l u e   i : t y p e = " D i a g r a m D i s p l a y N o d e V i e w S t a t e " > < H e i g h t > 1 5 0 < / H e i g h t > < I s E x p a n d e d > t r u e < / I s E x p a n d e d > < L a y e d O u t > t r u e < / L a y e d O u t > < L e f t > 5 5 9 . 4 5 9 3 6 6 1 2 3 2 2 1 3 4 < / L e f t > < T a b I n d e x > 7 < / T a b I n d e x > < T o p > 2 4 1 . 7 7 7 7 7 7 7 7 7 7 7 7 7 1 < / T o p > < W i d t h > 2 0 0 < / W i d t h > < / a : V a l u e > < / a : K e y V a l u e O f D i a g r a m O b j e c t K e y a n y T y p e z b w N T n L X > < a : K e y V a l u e O f D i a g r a m O b j e c t K e y a n y T y p e z b w N T n L X > < a : K e y > < K e y > T a b l e s \ B u d g e t s \ C o l u m n s \ A c c o u n t   # < / K e y > < / a : K e y > < a : V a l u e   i : t y p e = " D i a g r a m D i s p l a y N o d e V i e w S t a t e " > < H e i g h t > 1 5 0 < / H e i g h t > < I s E x p a n d e d > t r u e < / I s E x p a n d e d > < W i d t h > 2 0 0 < / W i d t h > < / a : V a l u e > < / a : K e y V a l u e O f D i a g r a m O b j e c t K e y a n y T y p e z b w N T n L X > < a : K e y V a l u e O f D i a g r a m O b j e c t K e y a n y T y p e z b w N T n L X > < a : K e y > < K e y > T a b l e s \ B u d g e t s \ C o l u m n s \ D a t e < / K e y > < / a : K e y > < a : V a l u e   i : t y p e = " D i a g r a m D i s p l a y N o d e V i e w S t a t e " > < H e i g h t > 1 5 0 < / H e i g h t > < I s E x p a n d e d > t r u e < / I s E x p a n d e d > < W i d t h > 2 0 0 < / W i d t h > < / a : V a l u e > < / a : K e y V a l u e O f D i a g r a m O b j e c t K e y a n y T y p e z b w N T n L X > < a : K e y V a l u e O f D i a g r a m O b j e c t K e y a n y T y p e z b w N T n L X > < a : K e y > < K e y > T a b l e s \ B u d g e t s \ C o l u m n s \ A m o u n t < / K e y > < / a : K e y > < a : V a l u e   i : t y p e = " D i a g r a m D i s p l a y N o d e V i e w S t a t e " > < H e i g h t > 1 5 0 < / H e i g h t > < I s E x p a n d e d > t r u e < / I s E x p a n d e d > < W i d t h > 2 0 0 < / W i d t h > < / a : V a l u e > < / a : K e y V a l u e O f D i a g r a m O b j e c t K e y a n y T y p e z b w N T n L X > < a : K e y V a l u e O f D i a g r a m O b j e c t K e y a n y T y p e z b w N T n L X > < a : K e y > < K e y > T a b l e s \ B u d g e t s \ M e a s u r e s \ R a w   $   -   B u d g e t < / K e y > < / a : K e y > < a : V a l u e   i : t y p e = " D i a g r a m D i s p l a y N o d e V i e w S t a t e " > < H e i g h t > 1 5 0 < / H e i g h t > < I s E x p a n d e d > t r u e < / I s E x p a n d e d > < W i d t h > 2 0 0 < / W i d t h > < / a : V a l u e > < / a : K e y V a l u e O f D i a g r a m O b j e c t K e y a n y T y p e z b w N T n L X > < a : K e y V a l u e O f D i a g r a m O b j e c t K e y a n y T y p e z b w N T n L X > < a : K e y > < K e y > T a b l e s \ B u d g e t s \ M e a s u r e s \ B u d g e t   $   -   S e l e c t e d < / K e y > < / a : K e y > < a : V a l u e   i : t y p e = " D i a g r a m D i s p l a y N o d e V i e w S t a t e " > < H e i g h t > 1 5 0 < / H e i g h t > < I s E x p a n d e d > t r u e < / I s E x p a n d e d > < W i d t h > 2 0 0 < / W i d t h > < / a : V a l u e > < / a : K e y V a l u e O f D i a g r a m O b j e c t K e y a n y T y p e z b w N T n L X > < a : K e y V a l u e O f D i a g r a m O b j e c t K e y a n y T y p e z b w N T n L X > < a : K e y > < K e y > T a b l e s \ B u d g e t s \ M e a s u r e s \ B u d g e t   $   R e v e n u e   -   S e l e c t e d < / K e y > < / a : K e y > < a : V a l u e   i : t y p e = " D i a g r a m D i s p l a y N o d e V i e w S t a t e " > < H e i g h t > 1 5 0 < / H e i g h t > < I s E x p a n d e d > t r u e < / I s E x p a n d e d > < W i d t h > 2 0 0 < / W i d t h > < / a : V a l u e > < / a : K e y V a l u e O f D i a g r a m O b j e c t K e y a n y T y p e z b w N T n L X > < a : K e y V a l u e O f D i a g r a m O b j e c t K e y a n y T y p e z b w N T n L X > < a : K e y > < K e y > T a b l e s \ B u d g e t s \ M e a s u r e s \ B u d g e t   %   o f   R e v e n u e   -   S e l e c t e d < / K e y > < / a : K e y > < a : V a l u e   i : t y p e = " D i a g r a m D i s p l a y N o d e V i e w S t a t e " > < H e i g h t > 1 5 0 < / H e i g h t > < I s E x p a n d e d > t r u e < / I s E x p a n d e d > < W i d t h > 2 0 0 < / W i d t h > < / a : V a l u e > < / a : K e y V a l u e O f D i a g r a m O b j e c t K e y a n y T y p e z b w N T n L X > < a : K e y V a l u e O f D i a g r a m O b j e c t K e y a n y T y p e z b w N T n L X > < a : K e y > < K e y > T a b l e s \ B u d g e t s \ M e a s u r e s \ V a r i a n c e   $   -   S e l e c t e d < / K e y > < / a : K e y > < a : V a l u e   i : t y p e = " D i a g r a m D i s p l a y N o d e V i e w S t a t e " > < H e i g h t > 1 5 0 < / H e i g h t > < I s E x p a n d e d > t r u e < / I s E x p a n d e d > < W i d t h > 2 0 0 < / W i d t h > < / a : V a l u e > < / a : K e y V a l u e O f D i a g r a m O b j e c t K e y a n y T y p e z b w N T n L X > < a : K e y V a l u e O f D i a g r a m O b j e c t K e y a n y T y p e z b w N T n L X > < a : K e y > < K e y > T a b l e s \ B u d g e t s \ M e a s u r e s \ V a r i a n c e   %   -   S e l e c t e d < / K e y > < / a : K e y > < a : V a l u e   i : t y p e = " D i a g r a m D i s p l a y N o d e V i e w S t a t e " > < H e i g h t > 1 5 0 < / H e i g h t > < I s E x p a n d e d > t r u e < / I s E x p a n d e d > < W i d t h > 2 0 0 < / W i d t h > < / a : V a l u e > < / a : K e y V a l u e O f D i a g r a m O b j e c t K e y a n y T y p e z b w N T n L X > < a : K e y V a l u e O f D i a g r a m O b j e c t K e y a n y T y p e z b w N T n L X > < a : K e y > < K e y > T a b l e s \ C u s t o m e r s < / K e y > < / a : K e y > < a : V a l u e   i : t y p e = " D i a g r a m D i s p l a y N o d e V i e w S t a t e " > < H e i g h t > 2 0 1 . 3 3 3 3 3 3 3 3 3 3 3 3 3 4 < / H e i g h t > < I s E x p a n d e d > t r u e < / I s E x p a n d e d > < L a y e d O u t > t r u e < / L a y e d O u t > < L e f t > 8 3 3 . 1 4 0 9 5 4 4 6 8 6 6 4 8 6 < / L e f t > < T a b I n d e x > 3 < / T a b I n d e x > < W i d t h > 2 0 0 < / W i d t h > < / a : V a l u e > < / a : K e y V a l u e O f D i a g r a m O b j e c t K e y a n y T y p e z b w N T n L X > < a : K e y V a l u e O f D i a g r a m O b j e c t K e y a n y T y p e z b w N T n L X > < a : K e y > < K e y > T a b l e s \ C u s t o m e r s \ C o l u m n s \ C u s t o m e r   I D < / K e y > < / a : K e y > < a : V a l u e   i : t y p e = " D i a g r a m D i s p l a y N o d e V i e w S t a t e " > < H e i g h t > 1 5 0 < / H e i g h t > < I s E x p a n d e d > t r u e < / I s E x p a n d e d > < W i d t h > 2 0 0 < / W i d t h > < / a : V a l u e > < / a : K e y V a l u e O f D i a g r a m O b j e c t K e y a n y T y p e z b w N T n L X > < a : K e y V a l u e O f D i a g r a m O b j e c t K e y a n y T y p e z b w N T n L X > < a : K e y > < K e y > T a b l e s \ C u s t o m e r s \ C o l u m n s \ F i r s t   N a m e < / K e y > < / a : K e y > < a : V a l u e   i : t y p e = " D i a g r a m D i s p l a y N o d e V i e w S t a t e " > < H e i g h t > 1 5 0 < / H e i g h t > < I s E x p a n d e d > t r u e < / I s E x p a n d e d > < W i d t h > 2 0 0 < / W i d t h > < / a : V a l u e > < / a : K e y V a l u e O f D i a g r a m O b j e c t K e y a n y T y p e z b w N T n L X > < a : K e y V a l u e O f D i a g r a m O b j e c t K e y a n y T y p e z b w N T n L X > < a : K e y > < K e y > T a b l e s \ C u s t o m e r s \ C o l u m n s \ L a s t   N a m e < / 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 T a b l e s \ C u s t o m e r s \ C o l u m n s \ P r o v i n c e 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 T a b l e s \ J E D e t a i l < / K e y > < / a : K e y > < a : V a l u e   i : t y p e = " D i a g r a m D i s p l a y N o d e V i e w S t a t e " > < H e i g h t > 1 3 1 . 1 1 1 1 1 1 1 1 1 1 1 1 1 1 < / H e i g h t > < I s E x p a n d e d > t r u e < / I s E x p a n d e d > < L a y e d O u t > t r u e < / L a y e d O u t > < L e f t > 2 6 6 . 3 7 8 0 9 8 3 6 9 6 6 3 8 6 < / L e f t > < T a b I n d e x > 1 < / T a b I n d e x > < W i d t h > 2 0 0 < / W i d t h > < / a : V a l u e > < / a : K e y V a l u e O f D i a g r a m O b j e c t K e y a n y T y p e z b w N T n L X > < a : K e y V a l u e O f D i a g r a m O b j e c t K e y a n y T y p e z b w N T n L X > < a : K e y > < K e y > T a b l e s \ J E D e t a i l \ C o l u m n s \ R e f < / K e y > < / a : K e y > < a : V a l u e   i : t y p e = " D i a g r a m D i s p l a y N o d e V i e w S t a t e " > < H e i g h t > 1 5 0 < / H e i g h t > < I s E x p a n d e d > t r u e < / I s E x p a n d e d > < W i d t h > 2 0 0 < / W i d t h > < / a : V a l u e > < / a : K e y V a l u e O f D i a g r a m O b j e c t K e y a n y T y p e z b w N T n L X > < a : K e y V a l u e O f D i a g r a m O b j e c t K e y a n y T y p e z b w N T n L X > < a : K e y > < K e y > T a b l e s \ J E D e t a i l \ C o l u m n s \ D e s c r i p t i o n < / K e y > < / a : K e y > < a : V a l u e   i : t y p e = " D i a g r a m D i s p l a y N o d e V i e w S t a t e " > < H e i g h t > 1 5 0 < / H e i g h t > < I s E x p a n d e d > t r u e < / I s E x p a n d e d > < W i d t h > 2 0 0 < / W i d t h > < / a : V a l u e > < / a : K e y V a l u e O f D i a g r a m O b j e c t K e y a n y T y p e z b w N T n L X > < a : K e y V a l u e O f D i a g r a m O b j e c t K e y a n y T y p e z b w N T n L X > < a : K e y > < K e y > T a b l e s \ J E D e t a i l \ C o l u m n s \ S o u r c e   J o u r n a l < / K e y > < / a : K e y > < a : V a l u e   i : t y p e = " D i a g r a m D i s p l a y N o d e V i e w S t a t e " > < H e i g h t > 1 5 0 < / H e i g h t > < I s E x p a n d e d > t r u e < / I s E x p a n d e d > < W i d t h > 2 0 0 < / W i d t h > < / a : V a l u e > < / a : K e y V a l u e O f D i a g r a m O b j e c t K e y a n y T y p e z b w N T n L X > < a : K e y V a l u e O f D i a g r a m O b j e c t K e y a n y T y p e z b w N T n L X > < a : K e y > < K e y > T a b l e s \ C a l e n d a r < / K e y > < / a : K e y > < a : V a l u e   i : t y p e = " D i a g r a m D i s p l a y N o d e V i e w S t a t e " > < H e i g h t > 1 9 2 . 0 0 0 0 0 0 0 0 0 0 0 0 0 6 < / H e i g h t > < I s E x p a n d e d > t r u e < / I s E x p a n d e d > < L a y e d O u t > t r u e < / L a y e d O u t > < L e f t > 8 3 3 . 3 9 3 0 2 0 0 4 8 4 4 1 < / L e f t > < T a b I n d e x > 8 < / T a b I n d e x > < T o p > 2 1 5 . 7 7 7 7 7 7 7 7 7 7 7 7 6 9 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 T a b l e s \ C a l e n d a r \ C o l u m n s \ M o n t h   N a m e < / K e y > < / a : K e y > < a : V a l u e   i : t y p e = " D i a g r a m D i s p l a y N o d e V i e w S t a t e " > < H e i g h t > 1 5 0 < / H e i g h t > < I s E x p a n d e d > t r u e < / I s E x p a n d e d > < W i d t h > 2 0 0 < / W i d t h > < / a : V a l u e > < / a : K e y V a l u e O f D i a g r a m O b j e c t K e y a n y T y p e z b w N T n L X > < a : K e y V a l u e O f D i a g r a m O b j e c t K e y a n y T y p e z b w N T n L X > < a : K e y > < K e y > T a b l e s \ _ H e l p e r s < / K e y > < / a : K e y > < a : V a l u e   i : t y p e = " D i a g r a m D i s p l a y N o d e V i e w S t a t e " > < H e i g h t > 1 5 0 < / H e i g h t > < I s E x p a n d e d > t r u e < / I s E x p a n d e d > < L a y e d O u t > t r u e < / L a y e d O u t > < L e f t > 1 0 7 3 . 3 9 3 0 2 0 0 4 8 4 4 1 < / L e f t > < T a b I n d e x > 9 < / T a b I n d e x > < T o p > 1 4 0 . 7 7 7 7 7 7 7 7 7 7 7 7 7 1 < / T o p > < W i d t h > 2 0 0 < / W i d t h > < / a : V a l u e > < / a : K e y V a l u e O f D i a g r a m O b j e c t K e y a n y T y p e z b w N T n L X > < a : K e y V a l u e O f D i a g r a m O b j e c t K e y a n y T y p e z b w N T n L X > < a : K e y > < K e y > T a b l e s \ _ H e l p e r s \ C o l u m n s \ M e a s u r e s < / K e y > < / a : K e y > < a : V a l u e   i : t y p e = " D i a g r a m D i s p l a y N o d e V i e w S t a t e " > < H e i g h t > 1 5 0 < / H e i g h t > < I s E x p a n d e d > t r u e < / I s E x p a n d e d > < W i d t h > 2 0 0 < / W i d t h > < / a : V a l u e > < / a : K e y V a l u e O f D i a g r a m O b j e c t K e y a n y T y p e z b w N T n L X > < a : K e y V a l u e O f D i a g r a m O b j e c t K e y a n y T y p e z b w N T n L X > < a : K e y > < K e y > T a b l e s \ _ H e l p e r s \ M e a s u r e s \ D a t e _ I n c e p t i o n < / K e y > < / a : K e y > < a : V a l u e   i : t y p e = " D i a g r a m D i s p l a y N o d e V i e w S t a t e " > < H e i g h t > 1 5 0 < / H e i g h t > < I s E x p a n d e d > t r u e < / I s E x p a n d e d > < W i d t h > 2 0 0 < / W i d t h > < / a : V a l u e > < / a : K e y V a l u e O f D i a g r a m O b j e c t K e y a n y T y p e z b w N T n L X > < a : K e y V a l u e O f D i a g r a m O b j e c t K e y a n y T y p e z b w N T n L X > < a : K e y > < K e y > T a b l e s \ _ H e l p e r s \ M e a s u r e s \ D a t e _ L a s t S e l e c t e d < / K e y > < / a : K e y > < a : V a l u e   i : t y p e = " D i a g r a m D i s p l a y N o d e V i e w S t a t e " > < H e i g h t > 1 5 0 < / H e i g h t > < I s E x p a n d e d > t r u e < / I s E x p a n d e d > < W i d t h > 2 0 0 < / W i d t h > < / a : V a l u e > < / a : K e y V a l u e O f D i a g r a m O b j e c t K e y a n y T y p e z b w N T n L X > < a : K e y V a l u e O f D i a g r a m O b j e c t K e y a n y T y p e z b w N T n L X > < a : K e y > < K e y > T a b l e s \ _ H e l p e r s \ M e a s u r e s \ D a t e _ E n d O f M o n t h < / K e y > < / a : K e y > < a : V a l u e   i : t y p e = " D i a g r a m D i s p l a y N o d e V i e w S t a t e " > < H e i g h t > 1 5 0 < / H e i g h t > < I s E x p a n d e d > t r u e < / I s E x p a n d e d > < W i d t h > 2 0 0 < / W i d t h > < / a : V a l u e > < / a : K e y V a l u e O f D i a g r a m O b j e c t K e y a n y T y p e z b w N T n L X > < a : K e y V a l u e O f D i a g r a m O b j e c t K e y a n y T y p e z b w N T n L X > < a : K e y > < K e y > T a b l e s \ _ H e l p e r s \ M e a s u r e s \ D a t e _ S t a r t O f Y e a r < / K e y > < / a : K e y > < a : V a l u e   i : t y p e = " D i a g r a m D i s p l a y N o d e V i e w S t a t e " > < H e i g h t > 1 5 0 < / H e i g h t > < I s E x p a n d e d > t r u e < / I s E x p a n d e d > < W i d t h > 2 0 0 < / W i d t h > < / a : V a l u e > < / a : K e y V a l u e O f D i a g r a m O b j e c t K e y a n y T y p e z b w N T n L X > < a : K e y V a l u e O f D i a g r a m O b j e c t K e y a n y T y p e z b w N T n L X > < a : K e y > < K e y > T a b l e s \ _ H e l p e r s \ M e a s u r e s \ D a t e _ E n d O f P r i o r M o n t h < / K e y > < / a : K e y > < a : V a l u e   i : t y p e = " D i a g r a m D i s p l a y N o d e V i e w S t a t e " > < H e i g h t > 1 5 0 < / H e i g h t > < I s E x p a n d e d > t r u e < / I s E x p a n d e d > < W i d t h > 2 0 0 < / W i d t h > < / a : V a l u e > < / a : K e y V a l u e O f D i a g r a m O b j e c t K e y a n y T y p e z b w N T n L X > < a : K e y V a l u e O f D i a g r a m O b j e c t K e y a n y T y p e z b w N T n L X > < a : K e y > < K e y > T a b l e s \ _ H e l p e r s \ M e a s u r e s \ D a t e _ E n d O f P r i o r Y e a r < / K e y > < / a : K e y > < a : V a l u e   i : t y p e = " D i a g r a m D i s p l a y N o d e V i e w S t a t e " > < H e i g h t > 1 5 0 < / H e i g h t > < I s E x p a n d e d > t r u e < / I s E x p a n d e d > < W i d t h > 2 0 0 < / W i d t h > < / a : V a l u e > < / a : K e y V a l u e O f D i a g r a m O b j e c t K e y a n y T y p e z b w N T n L X > < a : K e y V a l u e O f D i a g r a m O b j e c t K e y a n y T y p e z b w N T n L X > < a : K e y > < K e y > T a b l e s \ _ H e l p e r s \ M e a s u r e s \ V a l u e _ S t a t e m e n t < / K e y > < / a : K e y > < a : V a l u e   i : t y p e = " D i a g r a m D i s p l a y N o d e V i e w S t a t e " > < H e i g h t > 1 5 0 < / H e i g h t > < I s E x p a n d e d > t r u e < / I s E x p a n d e d > < W i d t h > 2 0 0 < / W i d t h > < / a : V a l u e > < / a : K e y V a l u e O f D i a g r a m O b j e c t K e y a n y T y p e z b w N T n L X > < a : K e y V a l u e O f D i a g r a m O b j e c t K e y a n y T y p e z b w N T n L X > < a : K e y > < K e y > T a b l e s \ _ H e l p e r s \ M e a s u r e s \ V a l u e _ C l a s s < / K e y > < / a : K e y > < a : V a l u e   i : t y p e = " D i a g r a m D i s p l a y N o d e V i e w S t a t e " > < H e i g h t > 1 5 0 < / H e i g h t > < I s E x p a n d e d > t r u e < / I s E x p a n d e d > < W i d t h > 2 0 0 < / W i d t h > < / a : V a l u e > < / a : K e y V a l u e O f D i a g r a m O b j e c t K e y a n y T y p e z b w N T n L X > < a : K e y V a l u e O f D i a g r a m O b j e c t K e y a n y T y p e z b w N T n L X > < a : K e y > < K e y > T a b l e s \ _ H e l p e r s \ M e a s u r e s \ V a l u e _ G r o u p < / K e y > < / a : K e y > < a : V a l u e   i : t y p e = " D i a g r a m D i s p l a y N o d e V i e w S t a t e " > < H e i g h t > 1 5 0 < / H e i g h t > < I s E x p a n d e d > t r u e < / I s E x p a n d e d > < W i d t h > 2 0 0 < / W i d t h > < / a : V a l u e > < / a : K e y V a l u e O f D i a g r a m O b j e c t K e y a n y T y p e z b w N T n L X > < a : K e y V a l u e O f D i a g r a m O b j e c t K e y a n y T y p e z b w N T n L X > < a : K e y > < K e y > T a b l e s \ _ H e l p e r s \ M e a s u r e s \ V a l u e _ A c c o u n t < / K e y > < / a : K e y > < a : V a l u e   i : t y p e = " D i a g r a m D i s p l a y N o d e V i e w S t a t e " > < H e i g h t > 1 5 0 < / H e i g h t > < I s E x p a n d e d > t r u e < / I s E x p a n d e d > < W i d t h > 2 0 0 < / W i d t h > < / a : V a l u e > < / a : K e y V a l u e O f D i a g r a m O b j e c t K e y a n y T y p e z b w N T n L X > < a : K e y V a l u e O f D i a g r a m O b j e c t K e y a n y T y p e z b w N T n L X > < a : K e y > < K e y > T a b l e s \ _ H e l p e r s \ M e a s u r e s \ V a l u e _ S C F H e a d L e v e l < / K e y > < / a : K e y > < a : V a l u e   i : t y p e = " D i a g r a m D i s p l a y N o d e V i e w S t a t e " > < H e i g h t > 1 5 0 < / H e i g h t > < I s E x p a n d e d > t r u e < / I s E x p a n d e d > < W i d t h > 2 0 0 < / W i d t h > < / a : V a l u e > < / a : K e y V a l u e O f D i a g r a m O b j e c t K e y a n y T y p e z b w N T n L X > < a : K e y V a l u e O f D i a g r a m O b j e c t K e y a n y T y p e z b w N T n L X > < a : K e y > < K e y > T a b l e s \ _ H e l p e r s \ M e a s u r e s \ V a l u e _ S C F S u b H e a d L e v e l < / K e y > < / a : K e y > < a : V a l u e   i : t y p e = " D i a g r a m D i s p l a y N o d e V i e w S t a t e " > < H e i g h t > 1 5 0 < / H e i g h t > < I s E x p a n d e d > t r u e < / I s E x p a n d e d > < W i d t h > 2 0 0 < / W i d t h > < / a : V a l u e > < / a : K e y V a l u e O f D i a g r a m O b j e c t K e y a n y T y p e z b w N T n L X > < a : K e y V a l u e O f D i a g r a m O b j e c t K e y a n y T y p e z b w N T n L X > < a : K e y > < K e y > T a b l e s \ E A M o n t h s < / K e y > < / a : K e y > < a : V a l u e   i : t y p e = " D i a g r a m D i s p l a y N o d e V i e w S t a t e " > < H e i g h t > 1 2 1 < / H e i g h t > < I s E x p a n d e d > t r u e < / I s E x p a n d e d > < I s F o c u s e d > t r u e < / I s F o c u s e d > < L a y e d O u t > t r u e < / L a y e d O u t > < L e f t > 1 0 7 3 . 3 9 3 0 2 0 0 4 8 4 4 1 < / L e f t > < T a b I n d e x > 4 < / T a b I n d e x > < W i d t h > 2 0 0 < / W i d t h > < / a : V a l u e > < / a : K e y V a l u e O f D i a g r a m O b j e c t K e y a n y T y p e z b w N T n L X > < a : K e y V a l u e O f D i a g r a m O b j e c t K e y a n y T y p e z b w N T n L X > < a : K e y > < K e y > T a b l e s \ E A M o n t h s \ C o l u m n s \ M o n t h < / K e y > < / a : K e y > < a : V a l u e   i : t y p e = " D i a g r a m D i s p l a y N o d e V i e w S t a t e " > < H e i g h t > 1 5 0 < / H e i g h t > < I s E x p a n d e d > t r u e < / I s E x p a n d e d > < W i d t h > 2 0 0 < / W i d t h > < / a : V a l u e > < / a : K e y V a l u e O f D i a g r a m O b j e c t K e y a n y T y p e z b w N T n L X > < a : K e y V a l u e O f D i a g r a m O b j e c t K e y a n y T y p e z b w N T n L X > < a : K e y > < K e y > T a b l e s \ E A M o n t h s \ C o l u m n s \ M o n t h   N a m e < / K e y > < / a : K e y > < a : V a l u e   i : t y p e = " D i a g r a m D i s p l a y N o d e V i e w S t a t e " > < H e i g h t > 1 5 0 < / H e i g h t > < I s E x p a n d e d > t r u e < / I s E x p a n d e d > < W i d t h > 2 0 0 < / W i d t h > < / a : V a l u e > < / a : K e y V a l u e O f D i a g r a m O b j e c t K e y a n y T y p e z b w N T n L X > < a : K e y V a l u e O f D i a g r a m O b j e c t K e y a n y T y p e z b w N T n L X > < a : K e y > < K e y > R e l a t i o n s h i p s \ & l t ; T a b l e s \ C O A \ C o l u m n s \ C a s h   F l o w   C l a s s & g t ; - & l t ; T a b l e s \ S C F \ C o l u m n s \ C l a s s & g t ; < / K e y > < / a : K e y > < a : V a l u e   i : t y p e = " D i a g r a m D i s p l a y L i n k V i e w S t a t e " > < A u t o m a t i o n P r o p e r t y H e l p e r T e x t > E n d   p o i n t   1 :   ( 2 5 0 . 6 6 6 6 6 6 6 6 6 6 6 7 , 2 6 6 . 7 0 3 7 0 4 ) .   E n d   p o i n t   2 :   ( 2 1 6 , 1 0 5 )   < / A u t o m a t i o n P r o p e r t y H e l p e r T e x t > < L a y e d O u t > t r u e < / L a y e d O u t > < P o i n t s   x m l n s : b = " h t t p : / / s c h e m a s . d a t a c o n t r a c t . o r g / 2 0 0 4 / 0 7 / S y s t e m . W i n d o w s " > < b : P o i n t > < b : _ x > 2 5 0 . 6 6 6 6 6 6 6 6 6 6 6 6 6 3 < / b : _ x > < b : _ y > 2 6 6 . 7 0 3 7 0 4 < / b : _ y > < / b : P o i n t > < b : P o i n t > < b : _ x > 2 3 5 . 3 3 3 3 3 3 5 < / b : _ x > < b : _ y > 2 6 6 . 7 0 3 7 0 4 < / b : _ y > < / b : P o i n t > < b : P o i n t > < b : _ x > 2 3 3 . 3 3 3 3 3 3 5 < / b : _ x > < b : _ y > 2 6 4 . 7 0 3 7 0 4 < / b : _ y > < / b : P o i n t > < b : P o i n t > < b : _ x > 2 3 3 . 3 3 3 3 3 3 5 < / b : _ x > < b : _ y > 1 0 7 < / b : _ y > < / b : P o i n t > < b : P o i n t > < b : _ x > 2 3 1 . 3 3 3 3 3 3 5 < / b : _ x > < b : _ y > 1 0 5 < / b : _ y > < / b : P o i n t > < b : P o i n t > < b : _ x > 2 1 5 . 9 9 9 9 9 9 9 9 9 9 9 9 9 4 < / b : _ x > < b : _ y > 1 0 5 < / b : _ y > < / b : P o i n t > < / P o i n t s > < / a : V a l u e > < / a : K e y V a l u e O f D i a g r a m O b j e c t K e y a n y T y p e z b w N T n L X > < a : K e y V a l u e O f D i a g r a m O b j e c t K e y a n y T y p e z b w N T n L X > < a : K e y > < K e y > R e l a t i o n s h i p s \ & l t ; T a b l e s \ C O A \ C o l u m n s \ C a s h   F l o w   C l a s s & g t ; - & l t ; T a b l e s \ S C F \ C o l u m n s \ C l a s s & g t ; \ F K < / K e y > < / a : K e y > < a : V a l u e   i : t y p e = " D i a g r a m D i s p l a y L i n k E n d p o i n t V i e w S t a t e " > < H e i g h t > 1 6 < / H e i g h t > < L a b e l L o c a t i o n   x m l n s : b = " h t t p : / / s c h e m a s . d a t a c o n t r a c t . o r g / 2 0 0 4 / 0 7 / S y s t e m . W i n d o w s " > < b : _ x > 2 5 0 . 6 6 6 6 6 6 6 6 6 6 6 6 6 3 < / b : _ x > < b : _ y > 2 5 8 . 7 0 3 7 0 4 < / b : _ y > < / L a b e l L o c a t i o n > < L o c a t i o n   x m l n s : b = " h t t p : / / s c h e m a s . d a t a c o n t r a c t . o r g / 2 0 0 4 / 0 7 / S y s t e m . W i n d o w s " > < b : _ x > 2 6 6 . 6 6 6 6 6 6 6 6 6 6 6 6 6 3 < / b : _ x > < b : _ y > 2 6 6 . 7 0 3 7 0 4 < / b : _ y > < / L o c a t i o n > < S h a p e R o t a t e A n g l e > 1 8 0 < / S h a p e R o t a t e A n g l e > < W i d t h > 1 6 < / W i d t h > < / a : V a l u e > < / a : K e y V a l u e O f D i a g r a m O b j e c t K e y a n y T y p e z b w N T n L X > < a : K e y V a l u e O f D i a g r a m O b j e c t K e y a n y T y p e z b w N T n L X > < a : K e y > < K e y > R e l a t i o n s h i p s \ & l t ; T a b l e s \ C O A \ C o l u m n s \ C a s h   F l o w   C l a s s & g t ; - & l t ; T a b l e s \ S C F \ C o l u m n s \ C l a s s & g t ; \ P K < / K e y > < / a : K e y > < a : V a l u e   i : t y p e = " D i a g r a m D i s p l a y L i n k E n d p o i n t V i e w S t a t e " > < H e i g h t > 1 6 < / H e i g h t > < L a b e l L o c a t i o n   x m l n s : b = " h t t p : / / s c h e m a s . d a t a c o n t r a c t . o r g / 2 0 0 4 / 0 7 / S y s t e m . W i n d o w s " > < b : _ x > 1 9 9 . 9 9 9 9 9 9 9 9 9 9 9 9 9 4 < / b : _ x > < b : _ y > 9 7 < / b : _ y > < / L a b e l L o c a t i o n > < L o c a t i o n   x m l n s : b = " h t t p : / / s c h e m a s . d a t a c o n t r a c t . o r g / 2 0 0 4 / 0 7 / S y s t e m . W i n d o w s " > < b : _ x > 1 9 9 . 9 9 9 9 9 9 9 9 9 9 9 9 9 4 < / b : _ x > < b : _ y > 1 0 5 < / b : _ y > < / L o c a t i o n > < S h a p e R o t a t e A n g l e > 3 6 0 < / S h a p e R o t a t e A n g l e > < W i d t h > 1 6 < / W i d t h > < / a : V a l u e > < / a : K e y V a l u e O f D i a g r a m O b j e c t K e y a n y T y p e z b w N T n L X > < a : K e y V a l u e O f D i a g r a m O b j e c t K e y a n y T y p e z b w N T n L X > < a : K e y > < K e y > R e l a t i o n s h i p s \ & l t ; T a b l e s \ C O A \ C o l u m n s \ C a s h   F l o w   C l a s s & g t ; - & l t ; T a b l e s \ S C F \ C o l u m n s \ C l a s s & g t ; \ C r o s s F i l t e r < / K e y > < / a : K e y > < a : V a l u e   i : t y p e = " D i a g r a m D i s p l a y L i n k C r o s s F i l t e r V i e w S t a t e " > < P o i n t s   x m l n s : b = " h t t p : / / s c h e m a s . d a t a c o n t r a c t . o r g / 2 0 0 4 / 0 7 / S y s t e m . W i n d o w s " > < b : P o i n t > < b : _ x > 2 5 0 . 6 6 6 6 6 6 6 6 6 6 6 6 6 3 < / b : _ x > < b : _ y > 2 6 6 . 7 0 3 7 0 4 < / b : _ y > < / b : P o i n t > < b : P o i n t > < b : _ x > 2 3 5 . 3 3 3 3 3 3 5 < / b : _ x > < b : _ y > 2 6 6 . 7 0 3 7 0 4 < / b : _ y > < / b : P o i n t > < b : P o i n t > < b : _ x > 2 3 3 . 3 3 3 3 3 3 5 < / b : _ x > < b : _ y > 2 6 4 . 7 0 3 7 0 4 < / b : _ y > < / b : P o i n t > < b : P o i n t > < b : _ x > 2 3 3 . 3 3 3 3 3 3 5 < / b : _ x > < b : _ y > 1 0 7 < / b : _ y > < / b : P o i n t > < b : P o i n t > < b : _ x > 2 3 1 . 3 3 3 3 3 3 5 < / b : _ x > < b : _ y > 1 0 5 < / b : _ y > < / b : P o i n t > < b : P o i n t > < b : _ x > 2 1 5 . 9 9 9 9 9 9 9 9 9 9 9 9 9 4 < / b : _ x > < b : _ y > 1 0 5 < / b : _ y > < / b : P o i n t > < / P o i n t s > < / a : V a l u e > < / a : K e y V a l u e O f D i a g r a m O b j e c t K e y a n y T y p e z b w N T n L X > < a : K e y V a l u e O f D i a g r a m O b j e c t K e y a n y T y p e z b w N T n L X > < a : K e y > < K e y > R e l a t i o n s h i p s \ & l t ; T a b l e s \ C O A \ C o l u m n s \ G L   D i s p l a y & g t ; - & l t ; T a b l e s \ G L D i s p l a y \ C o l u m n s \ D i s p l a y   O r d e r & g t ; < / K e y > < / a : K e y > < a : V a l u e   i : t y p e = " D i a g r a m D i s p l a y L i n k V i e w S t a t e " > < A u t o m a t i o n P r o p e r t y H e l p e r T e x t > E n d   p o i n t   1 :   ( 2 5 0 . 6 6 6 6 6 6 6 6 6 6 6 7 , 2 8 6 . 7 0 3 7 0 4 ) .   E n d   p o i n t   2 :   ( 2 1 6 , 3 0 6 . 7 0 3 7 0 4 )   < / A u t o m a t i o n P r o p e r t y H e l p e r T e x t > < L a y e d O u t > t r u e < / L a y e d O u t > < P o i n t s   x m l n s : b = " h t t p : / / s c h e m a s . d a t a c o n t r a c t . o r g / 2 0 0 4 / 0 7 / S y s t e m . W i n d o w s " > < b : P o i n t > < b : _ x > 2 5 0 . 6 6 6 6 6 6 6 6 6 6 6 6 6 3 < / b : _ x > < b : _ y > 2 8 6 . 7 0 3 7 0 4 < / b : _ y > < / b : P o i n t > < b : P o i n t > < b : _ x > 2 3 5 . 3 3 3 3 3 3 5 < / b : _ x > < b : _ y > 2 8 6 . 7 0 3 7 0 4 < / b : _ y > < / b : P o i n t > < b : P o i n t > < b : _ x > 2 3 3 . 3 3 3 3 3 3 5 < / b : _ x > < b : _ y > 2 8 8 . 7 0 3 7 0 4 < / b : _ y > < / b : P o i n t > < b : P o i n t > < b : _ x > 2 3 3 . 3 3 3 3 3 3 5 < / b : _ x > < b : _ y > 3 0 4 . 7 0 3 7 0 4 < / b : _ y > < / b : P o i n t > < b : P o i n t > < b : _ x > 2 3 1 . 3 3 3 3 3 3 5 < / b : _ x > < b : _ y > 3 0 6 . 7 0 3 7 0 4 < / b : _ y > < / b : P o i n t > < b : P o i n t > < b : _ x > 2 1 6 . 0 0 0 0 0 0 0 0 0 0 0 0 0 6 < / b : _ x > < b : _ y > 3 0 6 . 7 0 3 7 0 4 < / b : _ y > < / b : P o i n t > < / P o i n t s > < / a : V a l u e > < / a : K e y V a l u e O f D i a g r a m O b j e c t K e y a n y T y p e z b w N T n L X > < a : K e y V a l u e O f D i a g r a m O b j e c t K e y a n y T y p e z b w N T n L X > < a : K e y > < K e y > R e l a t i o n s h i p s \ & l t ; T a b l e s \ C O A \ C o l u m n s \ G L   D i s p l a y & g t ; - & l t ; T a b l e s \ G L D i s p l a y \ C o l u m n s \ D i s p l a y   O r d e r & g t ; \ F K < / K e y > < / a : K e y > < a : V a l u e   i : t y p e = " D i a g r a m D i s p l a y L i n k E n d p o i n t V i e w S t a t e " > < H e i g h t > 1 6 < / H e i g h t > < L a b e l L o c a t i o n   x m l n s : b = " h t t p : / / s c h e m a s . d a t a c o n t r a c t . o r g / 2 0 0 4 / 0 7 / S y s t e m . W i n d o w s " > < b : _ x > 2 5 0 . 6 6 6 6 6 6 6 6 6 6 6 6 6 3 < / b : _ x > < b : _ y > 2 7 8 . 7 0 3 7 0 4 < / b : _ y > < / L a b e l L o c a t i o n > < L o c a t i o n   x m l n s : b = " h t t p : / / s c h e m a s . d a t a c o n t r a c t . o r g / 2 0 0 4 / 0 7 / S y s t e m . W i n d o w s " > < b : _ x > 2 6 6 . 6 6 6 6 6 6 6 6 6 6 6 6 6 3 < / b : _ x > < b : _ y > 2 8 6 . 7 0 3 7 0 4 < / b : _ y > < / L o c a t i o n > < S h a p e R o t a t e A n g l e > 1 8 0 < / S h a p e R o t a t e A n g l e > < W i d t h > 1 6 < / W i d t h > < / a : V a l u e > < / a : K e y V a l u e O f D i a g r a m O b j e c t K e y a n y T y p e z b w N T n L X > < a : K e y V a l u e O f D i a g r a m O b j e c t K e y a n y T y p e z b w N T n L X > < a : K e y > < K e y > R e l a t i o n s h i p s \ & l t ; T a b l e s \ C O A \ C o l u m n s \ G L   D i s p l a y & g t ; - & l t ; T a b l e s \ G L D i s p l a y \ C o l u m n s \ D i s p l a y   O r d e r & g t ; \ P K < / K e y > < / a : K e y > < a : V a l u e   i : t y p e = " D i a g r a m D i s p l a y L i n k E n d p o i n t V i e w S t a t e " > < H e i g h t > 1 6 < / H e i g h t > < L a b e l L o c a t i o n   x m l n s : b = " h t t p : / / s c h e m a s . d a t a c o n t r a c t . o r g / 2 0 0 4 / 0 7 / S y s t e m . W i n d o w s " > < b : _ x > 2 0 0 . 0 0 0 0 0 0 0 0 0 0 0 0 0 6 < / b : _ x > < b : _ y > 2 9 8 . 7 0 3 7 0 4 < / b : _ y > < / L a b e l L o c a t i o n > < L o c a t i o n   x m l n s : b = " h t t p : / / s c h e m a s . d a t a c o n t r a c t . o r g / 2 0 0 4 / 0 7 / S y s t e m . W i n d o w s " > < b : _ x > 2 0 0 . 0 0 0 0 0 0 0 0 0 0 0 0 0 6 < / b : _ x > < b : _ y > 3 0 6 . 7 0 3 7 0 4 < / b : _ y > < / L o c a t i o n > < S h a p e R o t a t e A n g l e > 3 6 0 < / S h a p e R o t a t e A n g l e > < W i d t h > 1 6 < / W i d t h > < / a : V a l u e > < / a : K e y V a l u e O f D i a g r a m O b j e c t K e y a n y T y p e z b w N T n L X > < a : K e y V a l u e O f D i a g r a m O b j e c t K e y a n y T y p e z b w N T n L X > < a : K e y > < K e y > R e l a t i o n s h i p s \ & l t ; T a b l e s \ C O A \ C o l u m n s \ G L   D i s p l a y & g t ; - & l t ; T a b l e s \ G L D i s p l a y \ C o l u m n s \ D i s p l a y   O r d e r & g t ; \ C r o s s F i l t e r < / K e y > < / a : K e y > < a : V a l u e   i : t y p e = " D i a g r a m D i s p l a y L i n k C r o s s F i l t e r V i e w S t a t e " > < P o i n t s   x m l n s : b = " h t t p : / / s c h e m a s . d a t a c o n t r a c t . o r g / 2 0 0 4 / 0 7 / S y s t e m . W i n d o w s " > < b : P o i n t > < b : _ x > 2 5 0 . 6 6 6 6 6 6 6 6 6 6 6 6 6 3 < / b : _ x > < b : _ y > 2 8 6 . 7 0 3 7 0 4 < / b : _ y > < / b : P o i n t > < b : P o i n t > < b : _ x > 2 3 5 . 3 3 3 3 3 3 5 < / b : _ x > < b : _ y > 2 8 6 . 7 0 3 7 0 4 < / b : _ y > < / b : P o i n t > < b : P o i n t > < b : _ x > 2 3 3 . 3 3 3 3 3 3 5 < / b : _ x > < b : _ y > 2 8 8 . 7 0 3 7 0 4 < / b : _ y > < / b : P o i n t > < b : P o i n t > < b : _ x > 2 3 3 . 3 3 3 3 3 3 5 < / b : _ x > < b : _ y > 3 0 4 . 7 0 3 7 0 4 < / b : _ y > < / b : P o i n t > < b : P o i n t > < b : _ x > 2 3 1 . 3 3 3 3 3 3 5 < / b : _ x > < b : _ y > 3 0 6 . 7 0 3 7 0 4 < / b : _ y > < / b : P o i n t > < b : P o i n t > < b : _ x > 2 1 6 . 0 0 0 0 0 0 0 0 0 0 0 0 0 6 < / b : _ x > < b : _ y > 3 0 6 . 7 0 3 7 0 4 < / b : _ y > < / b : P o i n t > < / P o i n t s > < / a : V a l u e > < / a : K e y V a l u e O f D i a g r a m O b j e c t K e y a n y T y p e z b w N T n L X > < a : K e y V a l u e O f D i a g r a m O b j e c t K e y a n y T y p e z b w N T n L X > < a : K e y > < K e y > R e l a t i o n s h i p s \ & l t ; T a b l e s \ T r a n s a c t i o n s \ C o l u m n s \ R e f & g t ; - & l t ; T a b l e s \ J E D e t a i l \ C o l u m n s \ R e f & g t ; < / K e y > < / a : K e y > < a : V a l u e   i : t y p e = " D i a g r a m D i s p l a y L i n k V i e w S t a t e " > < A u t o m a t i o n P r o p e r t y H e l p e r T e x t > E n d   p o i n t   1 :   ( 5 4 5 . 3 3 3 3 3 3 3 3 3 3 3 3 , 9 1 ) .   E n d   p o i n t   2 :   ( 4 8 2 . 3 7 8 0 9 8 3 6 9 6 6 4 , 6 5 . 5 5 5 5 5 6 )   < / A u t o m a t i o n P r o p e r t y H e l p e r T e x t > < L a y e d O u t > t r u e < / L a y e d O u t > < P o i n t s   x m l n s : b = " h t t p : / / s c h e m a s . d a t a c o n t r a c t . o r g / 2 0 0 4 / 0 7 / S y s t e m . W i n d o w s " > < b : P o i n t > < b : _ x > 5 4 5 . 3 3 3 3 3 3 3 3 3 3 3 3 2 6 < / b : _ x > < b : _ y > 9 1 < / b : _ y > < / b : P o i n t > < b : P o i n t > < b : _ x > 5 1 5 . 8 5 5 7 1 5 5 0 0 0 0 0 0 9 < / b : _ x > < b : _ y > 9 1 < / b : _ y > < / b : P o i n t > < b : P o i n t > < b : _ x > 5 1 3 . 8 5 5 7 1 5 5 0 0 0 0 0 0 9 < / b : _ x > < b : _ y > 8 9 < / 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 R e l a t i o n s h i p s \ & l t ; T a b l e s \ T r a n s a c t i o n s \ C o l u m n s \ R e f & g t ; - & l t ; T a b l e s \ J E D e t a i l \ C o l u m n s \ R e f & g t ; \ F K < / K e y > < / a : K e y > < a : V a l u e   i : t y p e = " D i a g r a m D i s p l a y L i n k E n d p o i n t V i e w S t a t e " > < H e i g h t > 1 6 < / H e i g h t > < L a b e l L o c a t i o n   x m l n s : b = " h t t p : / / s c h e m a s . d a t a c o n t r a c t . o r g / 2 0 0 4 / 0 7 / S y s t e m . W i n d o w s " > < b : _ x > 5 4 5 . 3 3 3 3 3 3 3 3 3 3 3 3 2 6 < / b : _ x > < b : _ y > 8 3 < / b : _ y > < / L a b e l L o c a t i o n > < L o c a t i o n   x m l n s : b = " h t t p : / / s c h e m a s . d a t a c o n t r a c t . o r g / 2 0 0 4 / 0 7 / S y s t e m . W i n d o w s " > < b : _ x > 5 6 1 . 3 3 3 3 3 3 3 3 3 3 3 3 2 6 < / b : _ x > < b : _ y > 9 1 < / b : _ y > < / L o c a t i o n > < S h a p e R o t a t e A n g l e > 1 8 0 < / S h a p e R o t a t e A n g l e > < W i d t h > 1 6 < / W i d t h > < / a : V a l u e > < / a : K e y V a l u e O f D i a g r a m O b j e c t K e y a n y T y p e z b w N T n L X > < a : K e y V a l u e O f D i a g r a m O b j e c t K e y a n y T y p e z b w N T n L X > < a : K e y > < K e y > R e l a t i o n s h i p s \ & l t ; T a b l e s \ T r a n s a c t i o n s \ C o l u m n s \ R e f & g t ; - & l t ; T a b l e s \ J E D e t a i l \ C o l u m n s \ R e f & g t ; \ P K < / K e y > < / a : K e y > < a : V a l u e   i : t y p e = " D i a g r a m D i s p l a y L i n k E n d p o i n t V i e w S t a t e " > < H e i g h t > 1 6 < / H e i g h t > < L a b e l L o c a t i o n   x m l n s : b = " h t t p : / / s c h e m a s . d a t a c o n t r a c t . o r g / 2 0 0 4 / 0 7 / S y s t e m . W i n d o w s " > < b : _ x > 4 6 6 . 3 7 8 0 9 8 3 6 9 6 6 3 8 6 < / b : _ x > < b : _ y > 5 7 . 5 5 5 5 5 5 9 9 9 9 9 9 9 9 6 < / b : _ y > < / L a b e l L o c a t i o n > < L o c a t i o n   x m l n s : b = " h t t p : / / s c h e m a s . d a t a c o n t r a c t . o r g / 2 0 0 4 / 0 7 / S y s t e m . W i n d o w s " > < b : _ x > 4 6 6 . 3 7 8 0 9 8 3 6 9 6 6 3 8 6 < / b : _ x > < b : _ y > 6 5 . 5 5 5 5 5 6 < / b : _ y > < / L o c a t i o n > < S h a p e R o t a t e A n g l e > 3 6 0 < / S h a p e R o t a t e A n g l e > < W i d t h > 1 6 < / W i d t h > < / a : V a l u e > < / a : K e y V a l u e O f D i a g r a m O b j e c t K e y a n y T y p e z b w N T n L X > < a : K e y V a l u e O f D i a g r a m O b j e c t K e y a n y T y p e z b w N T n L X > < a : K e y > < K e y > R e l a t i o n s h i p s \ & l t ; T a b l e s \ T r a n s a c t i o n s \ C o l u m n s \ R e f & g t ; - & l t ; T a b l e s \ J E D e t a i l \ C o l u m n s \ R e f & g t ; \ C r o s s F i l t e r < / K e y > < / a : K e y > < a : V a l u e   i : t y p e = " D i a g r a m D i s p l a y L i n k C r o s s F i l t e r V i e w S t a t e " > < P o i n t s   x m l n s : b = " h t t p : / / s c h e m a s . d a t a c o n t r a c t . o r g / 2 0 0 4 / 0 7 / S y s t e m . W i n d o w s " > < b : P o i n t > < b : _ x > 5 4 5 . 3 3 3 3 3 3 3 3 3 3 3 3 2 6 < / b : _ x > < b : _ y > 9 1 < / b : _ y > < / b : P o i n t > < b : P o i n t > < b : _ x > 5 1 5 . 8 5 5 7 1 5 5 0 0 0 0 0 0 9 < / b : _ x > < b : _ y > 9 1 < / b : _ y > < / b : P o i n t > < b : P o i n t > < b : _ x > 5 1 3 . 8 5 5 7 1 5 5 0 0 0 0 0 0 9 < / b : _ x > < b : _ y > 8 9 < / 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 R e l a t i o n s h i p s \ & l t ; T a b l e s \ T r a n s a c t i o n s \ C o l u m n s \ A c c o u n t   # & g t ; - & l t ; T a b l e s \ C O A \ C o l u m n s \ A c c o u n t   # & g t ; < / K e y > < / a : K e y > < a : V a l u e   i : t y p e = " D i a g r a m D i s p l a y L i n k V i e w S t a t e " > < A u t o m a t i o n P r o p e r t y H e l p e r T e x t > E n d   p o i n t   1 :   ( 5 4 5 . 3 3 3 3 3 3 3 3 3 3 3 3 , 1 1 1 ) .   E n d   p o i n t   2 :   ( 4 8 2 . 6 6 6 6 6 6 6 6 6 6 6 7 , 2 7 4 . 5 5 5 5 5 6 )   < / A u t o m a t i o n P r o p e r t y H e l p e r T e x t > < L a y e d O u t > t r u e < / L a y e d O u t > < P o i n t s   x m l n s : b = " h t t p : / / s c h e m a s . d a t a c o n t r a c t . o r g / 2 0 0 4 / 0 7 / S y s t e m . W i n d o w s " > < b : P o i n t > < b : _ x > 5 4 5 . 3 3 3 3 3 3 3 3 3 3 3 3 2 6 < / b : _ x > < b : _ y > 1 1 1 . 0 0 0 0 0 0 0 0 0 0 0 0 0 1 < / b : _ y > < / b : P o i n t > < b : P o i n t > < b : _ x > 5 1 6 < / b : _ x > < b : _ y > 1 1 1 < / b : _ y > < / b : P o i n t > < b : P o i n t > < b : _ x > 5 1 4 < / b : _ x > < b : _ y > 1 1 3 < / b : _ y > < / b : P o i n t > < b : P o i n t > < b : _ x > 5 1 4 < / b : _ x > < b : _ y > 2 7 2 . 5 5 5 5 5 6 < / b : _ y > < / b : P o i n t > < b : P o i n t > < b : _ x > 5 1 2 < / b : _ x > < b : _ y > 2 7 4 . 5 5 5 5 5 6 < / b : _ y > < / b : P o i n t > < b : P o i n t > < b : _ x > 4 8 2 . 6 6 6 6 6 6 6 6 6 6 6 6 6 3 < / b : _ x > < b : _ y > 2 7 4 . 5 5 5 5 5 6 < / b : _ y > < / b : P o i n t > < / P o i n t s > < / a : V a l u e > < / a : K e y V a l u e O f D i a g r a m O b j e c t K e y a n y T y p e z b w N T n L X > < a : K e y V a l u e O f D i a g r a m O b j e c t K e y a n y T y p e z b w N T n L X > < a : K e y > < K e y > R e l a t i o n s h i p s \ & l t ; T a b l e s \ T r a n s a c t i o n s \ C o l u m n s \ A c c o u n t   # & g t ; - & l t ; T a b l e s \ C O A \ C o l u m n s \ A c c o u n t   # & g t ; \ F K < / K e y > < / a : K e y > < a : V a l u e   i : t y p e = " D i a g r a m D i s p l a y L i n k E n d p o i n t V i e w S t a t e " > < H e i g h t > 1 6 < / H e i g h t > < L a b e l L o c a t i o n   x m l n s : b = " h t t p : / / s c h e m a s . d a t a c o n t r a c t . o r g / 2 0 0 4 / 0 7 / S y s t e m . W i n d o w s " > < b : _ x > 5 4 5 . 3 3 3 3 3 3 3 3 3 3 3 3 2 6 < / b : _ x > < b : _ y > 1 0 3 . 0 0 0 0 0 0 0 0 0 0 0 0 0 1 < / b : _ y > < / L a b e l L o c a t i o n > < L o c a t i o n   x m l n s : b = " h t t p : / / s c h e m a s . d a t a c o n t r a c t . o r g / 2 0 0 4 / 0 7 / S y s t e m . W i n d o w s " > < b : _ x > 5 6 1 . 3 3 3 3 3 3 3 3 3 3 3 3 2 6 < / b : _ x > < b : _ y > 1 1 1 < / b : _ y > < / L o c a t i o n > < S h a p e R o t a t e A n g l e > 1 7 9 . 9 9 9 9 9 9 9 9 9 9 9 9 9 4 < / S h a p e R o t a t e A n g l e > < W i d t h > 1 6 < / W i d t h > < / a : V a l u e > < / a : K e y V a l u e O f D i a g r a m O b j e c t K e y a n y T y p e z b w N T n L X > < a : K e y V a l u e O f D i a g r a m O b j e c t K e y a n y T y p e z b w N T n L X > < a : K e y > < K e y > R e l a t i o n s h i p s \ & l t ; T a b l e s \ T r a n s a c t i o n s \ C o l u m n s \ A c c o u n t   # & g t ; - & l t ; T a b l e s \ C O A \ C o l u m n s \ A c c o u n t   # & g t ; \ P K < / K e y > < / a : K e y > < a : V a l u e   i : t y p e = " D i a g r a m D i s p l a y L i n k E n d p o i n t V i e w S t a t e " > < H e i g h t > 1 6 < / H e i g h t > < L a b e l L o c a t i o n   x m l n s : b = " h t t p : / / s c h e m a s . d a t a c o n t r a c t . o r g / 2 0 0 4 / 0 7 / S y s t e m . W i n d o w s " > < b : _ x > 4 6 6 . 6 6 6 6 6 6 6 6 6 6 6 6 6 3 < / b : _ x > < b : _ y > 2 6 6 . 5 5 5 5 5 6 < / b : _ y > < / L a b e l L o c a t i o n > < L o c a t i o n   x m l n s : b = " h t t p : / / s c h e m a s . d a t a c o n t r a c t . o r g / 2 0 0 4 / 0 7 / S y s t e m . W i n d o w s " > < b : _ x > 4 6 6 . 6 6 6 6 6 6 6 6 6 6 6 6 6 3 < / b : _ x > < b : _ y > 2 7 4 . 5 5 5 5 5 6 < / b : _ y > < / L o c a t i o n > < S h a p e R o t a t e A n g l e > 3 6 0 < / S h a p e R o t a t e A n g l e > < W i d t h > 1 6 < / W i d t h > < / a : V a l u e > < / a : K e y V a l u e O f D i a g r a m O b j e c t K e y a n y T y p e z b w N T n L X > < a : K e y V a l u e O f D i a g r a m O b j e c t K e y a n y T y p e z b w N T n L X > < a : K e y > < K e y > R e l a t i o n s h i p s \ & l t ; T a b l e s \ T r a n s a c t i o n s \ C o l u m n s \ A c c o u n t   # & g t ; - & l t ; T a b l e s \ C O A \ C o l u m n s \ A c c o u n t   # & g t ; \ C r o s s F i l t e r < / K e y > < / a : K e y > < a : V a l u e   i : t y p e = " D i a g r a m D i s p l a y L i n k C r o s s F i l t e r V i e w S t a t e " > < P o i n t s   x m l n s : b = " h t t p : / / s c h e m a s . d a t a c o n t r a c t . o r g / 2 0 0 4 / 0 7 / S y s t e m . W i n d o w s " > < b : P o i n t > < b : _ x > 5 4 5 . 3 3 3 3 3 3 3 3 3 3 3 3 2 6 < / b : _ x > < b : _ y > 1 1 1 . 0 0 0 0 0 0 0 0 0 0 0 0 0 1 < / b : _ y > < / b : P o i n t > < b : P o i n t > < b : _ x > 5 1 6 < / b : _ x > < b : _ y > 1 1 1 < / b : _ y > < / b : P o i n t > < b : P o i n t > < b : _ x > 5 1 4 < / b : _ x > < b : _ y > 1 1 3 < / b : _ y > < / b : P o i n t > < b : P o i n t > < b : _ x > 5 1 4 < / b : _ x > < b : _ y > 2 7 2 . 5 5 5 5 5 6 < / b : _ y > < / b : P o i n t > < b : P o i n t > < b : _ x > 5 1 2 < / b : _ x > < b : _ y > 2 7 4 . 5 5 5 5 5 6 < / b : _ y > < / b : P o i n t > < b : P o i n t > < b : _ x > 4 8 2 . 6 6 6 6 6 6 6 6 6 6 6 6 6 3 < / b : _ x > < b : _ y > 2 7 4 . 5 5 5 5 5 6 < / b : _ y > < / b : P o i n t > < / P o i n t s > < / a : V a l u e > < / a : K e y V a l u e O f D i a g r a m O b j e c t K e y a n y T y p e z b w N T n L X > < a : K e y V a l u e O f D i a g r a m O b j e c t K e y a n y T y p e z b w N T n L X > < a : K e y > < K e y > R e l a t i o n s h i p s \ & l t ; T a b l e s \ T r a n s a c t i o n s \ C o l u m n s \ D a t e & g t ; - & l t ; T a b l e s \ C a l e n d a r \ C o l u m n s \ D a t e & g t ; < / K e y > < / a : K e y > < a : V a l u e   i : t y p e = " D i a g r a m D i s p l a y L i n k V i e w S t a t e " > < A u t o m a t i o n P r o p e r t y H e l p e r T e x t > E n d   p o i n t   1 :   ( 7 7 7 . 3 3 3 3 3 3 3 3 3 3 3 3 , 1 2 0 . 8 8 8 8 8 9 ) .   E n d   p o i n t   2 :   ( 8 1 7 . 3 9 3 0 2 0 0 4 8 4 4 1 , 2 9 3 . 4 4 4 4 4 5 )   < / A u t o m a t i o n P r o p e r t y H e l p e r T e x t > < L a y e d O u t > t r u e < / L a y e d O u t > < P o i n t s   x m l n s : b = " h t t p : / / s c h e m a s . d a t a c o n t r a c t . o r g / 2 0 0 4 / 0 7 / S y s t e m . W i n d o w s " > < b : P o i n t > < b : _ x > 7 7 7 . 3 3 3 3 3 3 3 3 3 3 3 3 2 6 < / b : _ x > < b : _ y > 1 2 0 . 8 8 8 8 8 9 < / b : _ y > < / b : P o i n t > < b : P o i n t > < b : _ x > 7 9 5 . 3 6 3 1 7 6 5 < / b : _ x > < b : _ y > 1 2 0 . 8 8 8 8 8 9 < / b : _ y > < / b : P o i n t > < b : P o i n t > < b : _ x > 7 9 7 . 3 6 3 1 7 6 5 < / b : _ x > < b : _ y > 1 2 2 . 8 8 8 8 8 9 < / b : _ y > < / b : P o i n t > < b : P o i n t > < b : _ x > 7 9 7 . 3 6 3 1 7 6 5 < / b : _ x > < b : _ y > 2 9 1 . 4 4 4 4 4 5 < / b : _ y > < / b : P o i n t > < b : P o i n t > < b : _ x > 7 9 9 . 3 6 3 1 7 6 5 < / b : _ x > < b : _ y > 2 9 3 . 4 4 4 4 4 5 < / b : _ y > < / b : P o i n t > < b : P o i n t > < b : _ x > 8 1 7 . 3 9 3 0 2 0 0 4 8 4 4 1 1 4 < / b : _ x > < b : _ y > 2 9 3 . 4 4 4 4 4 5 < / b : _ y > < / b : P o i n t > < / P o i n t s > < / a : V a l u e > < / a : K e y V a l u e O f D i a g r a m O b j e c t K e y a n y T y p e z b w N T n L X > < a : K e y V a l u e O f D i a g r a m O b j e c t K e y a n y T y p e z b w N T n L X > < a : K e y > < K e y > R e l a t i o n s h i p s \ & l t ; T a b l e s \ T r a n s a c t i o n s \ C o l u m n s \ D a t e & g t ; - & l t ; T a b l e s \ C a l e n d a r \ C o l u m n s \ D a t e & g t ; \ F K < / K e y > < / a : K e y > < a : V a l u e   i : t y p e = " D i a g r a m D i s p l a y L i n k E n d p o i n t V i e w S t a t e " > < H e i g h t > 1 6 < / H e i g h t > < L a b e l L o c a t i o n   x m l n s : b = " h t t p : / / s c h e m a s . d a t a c o n t r a c t . o r g / 2 0 0 4 / 0 7 / S y s t e m . W i n d o w s " > < b : _ x > 7 6 1 . 3 3 3 3 3 3 3 3 3 3 3 3 2 6 < / b : _ x > < b : _ y > 1 1 2 . 8 8 8 8 8 9 < / b : _ y > < / L a b e l L o c a t i o n > < L o c a t i o n   x m l n s : b = " h t t p : / / s c h e m a s . d a t a c o n t r a c t . o r g / 2 0 0 4 / 0 7 / S y s t e m . W i n d o w s " > < b : _ x > 7 6 1 . 3 3 3 3 3 3 3 3 3 3 3 3 2 6 < / b : _ x > < b : _ y > 1 2 0 . 8 8 8 8 8 9 < / b : _ y > < / L o c a t i o n > < S h a p e R o t a t e A n g l e > 3 6 0 < / S h a p e R o t a t e A n g l e > < W i d t h > 1 6 < / W i d t h > < / a : V a l u e > < / a : K e y V a l u e O f D i a g r a m O b j e c t K e y a n y T y p e z b w N T n L X > < a : K e y V a l u e O f D i a g r a m O b j e c t K e y a n y T y p e z b w N T n L X > < a : K e y > < K e y > R e l a t i o n s h i p s \ & l t ; T a b l e s \ T r a n s a c t i o n s \ C o l u m n s \ D a t e & g t ; - & l t ; T a b l e s \ C a l e n d a r \ C o l u m n s \ D a t e & g t ; \ P K < / K e y > < / a : K e y > < a : V a l u e   i : t y p e = " D i a g r a m D i s p l a y L i n k E n d p o i n t V i e w S t a t e " > < H e i g h t > 1 6 < / H e i g h t > < L a b e l L o c a t i o n   x m l n s : b = " h t t p : / / s c h e m a s . d a t a c o n t r a c t . o r g / 2 0 0 4 / 0 7 / S y s t e m . W i n d o w s " > < b : _ x > 8 1 7 . 3 9 3 0 2 0 0 4 8 4 4 1 1 4 < / b : _ x > < b : _ y > 2 8 5 . 4 4 4 4 4 5 < / b : _ y > < / L a b e l L o c a t i o n > < L o c a t i o n   x m l n s : b = " h t t p : / / s c h e m a s . d a t a c o n t r a c t . o r g / 2 0 0 4 / 0 7 / S y s t e m . W i n d o w s " > < b : _ x > 8 3 3 . 3 9 3 0 2 0 0 4 8 4 4 1 1 4 < / b : _ x > < b : _ y > 2 9 3 . 4 4 4 4 4 5 < / b : _ y > < / L o c a t i o n > < S h a p e R o t a t e A n g l e > 1 8 0 < / S h a p e R o t a t e A n g l e > < W i d t h > 1 6 < / W i d t h > < / a : V a l u e > < / a : K e y V a l u e O f D i a g r a m O b j e c t K e y a n y T y p e z b w N T n L X > < a : K e y V a l u e O f D i a g r a m O b j e c t K e y a n y T y p e z b w N T n L X > < a : K e y > < K e y > R e l a t i o n s h i p s \ & l t ; T a b l e s \ T r a n s a c t i o n s \ C o l u m n s \ D a t e & g t ; - & l t ; T a b l e s \ C a l e n d a r \ C o l u m n s \ D a t e & g t ; \ C r o s s F i l t e r < / K e y > < / a : K e y > < a : V a l u e   i : t y p e = " D i a g r a m D i s p l a y L i n k C r o s s F i l t e r V i e w S t a t e " > < P o i n t s   x m l n s : b = " h t t p : / / s c h e m a s . d a t a c o n t r a c t . o r g / 2 0 0 4 / 0 7 / S y s t e m . W i n d o w s " > < b : P o i n t > < b : _ x > 7 7 7 . 3 3 3 3 3 3 3 3 3 3 3 3 2 6 < / b : _ x > < b : _ y > 1 2 0 . 8 8 8 8 8 9 < / b : _ y > < / b : P o i n t > < b : P o i n t > < b : _ x > 7 9 5 . 3 6 3 1 7 6 5 < / b : _ x > < b : _ y > 1 2 0 . 8 8 8 8 8 9 < / b : _ y > < / b : P o i n t > < b : P o i n t > < b : _ x > 7 9 7 . 3 6 3 1 7 6 5 < / b : _ x > < b : _ y > 1 2 2 . 8 8 8 8 8 9 < / b : _ y > < / b : P o i n t > < b : P o i n t > < b : _ x > 7 9 7 . 3 6 3 1 7 6 5 < / b : _ x > < b : _ y > 2 9 1 . 4 4 4 4 4 5 < / b : _ y > < / b : P o i n t > < b : P o i n t > < b : _ x > 7 9 9 . 3 6 3 1 7 6 5 < / b : _ x > < b : _ y > 2 9 3 . 4 4 4 4 4 5 < / b : _ y > < / b : P o i n t > < b : P o i n t > < b : _ x > 8 1 7 . 3 9 3 0 2 0 0 4 8 4 4 1 1 4 < / b : _ x > < b : _ y > 2 9 3 . 4 4 4 4 4 5 < / b : _ y > < / b : P o i n t > < / P o i n t s > < / a : V a l u e > < / a : K e y V a l u e O f D i a g r a m O b j e c t K e y a n y T y p e z b w N T n L X > < a : K e y V a l u e O f D i a g r a m O b j e c t K e y a n y T y p e z b w N T n L X > < a : K e y > < K e y > R e l a t i o n s h i p s \ & l t ; T a b l e s \ T r a n s a c t i o n s \ C o l u m n s \ C u s t o m e r   I D & g t ; - & l t ; T a b l e s \ C u s t o m e r s \ C o l u m n s \ C u s t o m e r   I D & g t ; < / K e y > < / a : K e y > < a : V a l u e   i : t y p e = " D i a g r a m D i s p l a y L i n k V i e w S t a t e " > < A u t o m a t i o n P r o p e r t y H e l p e r T e x t > E n d   p o i n t   1 :   ( 7 7 7 . 3 3 3 3 3 3 3 3 3 3 3 3 , 1 0 0 . 8 8 8 8 8 9 ) .   E n d   p o i n t   2 :   ( 8 1 7 . 1 4 0 9 5 4 4 6 8 6 6 5 , 8 0 . 8 8 8 8 8 9 )   < / A u t o m a t i o n P r o p e r t y H e l p e r T e x t > < L a y e d O u t > t r u e < / L a y e d O u t > < P o i n t s   x m l n s : b = " h t t p : / / s c h e m a s . d a t a c o n t r a c t . o r g / 2 0 0 4 / 0 7 / S y s t e m . W i n d o w s " > < b : P o i n t > < b : _ x > 7 7 7 . 3 3 3 3 3 3 3 3 3 3 3 3 2 6 < / b : _ x > < b : _ y > 1 0 0 . 8 8 8 8 8 9 < / b : _ y > < / b : P o i n t > < b : P o i n t > < b : _ x > 7 9 5 . 2 3 7 1 4 3 5 < / b : _ x > < b : _ y > 1 0 0 . 8 8 8 8 8 9 < / b : _ y > < / b : P o i n t > < b : P o i n t > < b : _ x > 7 9 7 . 2 3 7 1 4 3 5 < / b : _ x > < b : _ y > 9 8 . 8 8 8 8 8 9 < / b : _ y > < / b : P o i n t > < b : P o i n t > < b : _ x > 7 9 7 . 2 3 7 1 4 3 5 < / b : _ x > < b : _ y > 8 2 . 8 8 8 8 8 9 < / b : _ y > < / b : P o i n t > < b : P o i n t > < b : _ x > 7 9 9 . 2 3 7 1 4 3 5 < / b : _ x > < b : _ y > 8 0 . 8 8 8 8 8 9 < / b : _ y > < / b : P o i n t > < b : P o i n t > < b : _ x > 8 1 7 . 1 4 0 9 5 4 4 6 8 6 6 4 8 6 < / b : _ x > < b : _ y > 8 0 . 8 8 8 8 8 9 < / b : _ y > < / b : P o i n t > < / P o i n t s > < / a : V a l u e > < / a : K e y V a l u e O f D i a g r a m O b j e c t K e y a n y T y p e z b w N T n L X > < a : K e y V a l u e O f D i a g r a m O b j e c t K e y a n y T y p e z b w N T n L X > < a : K e y > < K e y > R e l a t i o n s h i p s \ & l t ; T a b l e s \ T r a n s a c t i o n s \ C o l u m n s \ C u s t o m e r   I D & g t ; - & l t ; T a b l e s \ C u s t o m e r s \ C o l u m n s \ C u s t o m e r   I D & g t ; \ F K < / K e y > < / a : K e y > < a : V a l u e   i : t y p e = " D i a g r a m D i s p l a y L i n k E n d p o i n t V i e w S t a t e " > < H e i g h t > 1 6 < / H e i g h t > < L a b e l L o c a t i o n   x m l n s : b = " h t t p : / / s c h e m a s . d a t a c o n t r a c t . o r g / 2 0 0 4 / 0 7 / S y s t e m . W i n d o w s " > < b : _ x > 7 6 1 . 3 3 3 3 3 3 3 3 3 3 3 3 2 6 < / b : _ x > < b : _ y > 9 2 . 8 8 8 8 8 9 < / b : _ y > < / L a b e l L o c a t i o n > < L o c a t i o n   x m l n s : b = " h t t p : / / s c h e m a s . d a t a c o n t r a c t . o r g / 2 0 0 4 / 0 7 / S y s t e m . W i n d o w s " > < b : _ x > 7 6 1 . 3 3 3 3 3 3 3 3 3 3 3 3 2 6 < / b : _ x > < b : _ y > 1 0 0 . 8 8 8 8 8 9 < / b : _ y > < / L o c a t i o n > < S h a p e R o t a t e A n g l e > 3 6 0 < / S h a p e R o t a t e A n g l e > < W i d t h > 1 6 < / W i d t h > < / a : V a l u e > < / a : K e y V a l u e O f D i a g r a m O b j e c t K e y a n y T y p e z b w N T n L X > < a : K e y V a l u e O f D i a g r a m O b j e c t K e y a n y T y p e z b w N T n L X > < a : K e y > < K e y > R e l a t i o n s h i p s \ & l t ; T a b l e s \ T r a n s a c t i o n s \ C o l u m n s \ C u s t o m e r   I D & g t ; - & l t ; T a b l e s \ C u s t o m e r s \ C o l u m n s \ C u s t o m e r   I D & g t ; \ P K < / K e y > < / a : K e y > < a : V a l u e   i : t y p e = " D i a g r a m D i s p l a y L i n k E n d p o i n t V i e w S t a t e " > < H e i g h t > 1 6 < / H e i g h t > < L a b e l L o c a t i o n   x m l n s : b = " h t t p : / / s c h e m a s . d a t a c o n t r a c t . o r g / 2 0 0 4 / 0 7 / S y s t e m . W i n d o w s " > < b : _ x > 8 1 7 . 1 4 0 9 5 4 4 6 8 6 6 4 8 6 < / b : _ x > < b : _ y > 7 2 . 8 8 8 8 8 9 < / b : _ y > < / L a b e l L o c a t i o n > < L o c a t i o n   x m l n s : b = " h t t p : / / s c h e m a s . d a t a c o n t r a c t . o r g / 2 0 0 4 / 0 7 / S y s t e m . W i n d o w s " > < b : _ x > 8 3 3 . 1 4 0 9 5 4 4 6 8 6 6 4 8 6 < / b : _ x > < b : _ y > 8 0 . 8 8 8 8 8 9 < / b : _ y > < / L o c a t i o n > < S h a p e R o t a t e A n g l e > 1 8 0 < / S h a p e R o t a t e A n g l e > < W i d t h > 1 6 < / W i d t h > < / a : V a l u e > < / a : K e y V a l u e O f D i a g r a m O b j e c t K e y a n y T y p e z b w N T n L X > < a : K e y V a l u e O f D i a g r a m O b j e c t K e y a n y T y p e z b w N T n L X > < a : K e y > < K e y > R e l a t i o n s h i p s \ & l t ; T a b l e s \ T r a n s a c t i o n s \ C o l u m n s \ C u s t o m e r   I D & g t ; - & l t ; T a b l e s \ C u s t o m e r s \ C o l u m n s \ C u s t o m e r   I D & g t ; \ C r o s s F i l t e r < / K e y > < / a : K e y > < a : V a l u e   i : t y p e = " D i a g r a m D i s p l a y L i n k C r o s s F i l t e r V i e w S t a t e " > < P o i n t s   x m l n s : b = " h t t p : / / s c h e m a s . d a t a c o n t r a c t . o r g / 2 0 0 4 / 0 7 / S y s t e m . W i n d o w s " > < b : P o i n t > < b : _ x > 7 7 7 . 3 3 3 3 3 3 3 3 3 3 3 3 2 6 < / b : _ x > < b : _ y > 1 0 0 . 8 8 8 8 8 9 < / b : _ y > < / b : P o i n t > < b : P o i n t > < b : _ x > 7 9 5 . 2 3 7 1 4 3 5 < / b : _ x > < b : _ y > 1 0 0 . 8 8 8 8 8 9 < / b : _ y > < / b : P o i n t > < b : P o i n t > < b : _ x > 7 9 7 . 2 3 7 1 4 3 5 < / b : _ x > < b : _ y > 9 8 . 8 8 8 8 8 9 < / b : _ y > < / b : P o i n t > < b : P o i n t > < b : _ x > 7 9 7 . 2 3 7 1 4 3 5 < / b : _ x > < b : _ y > 8 2 . 8 8 8 8 8 9 < / b : _ y > < / b : P o i n t > < b : P o i n t > < b : _ x > 7 9 9 . 2 3 7 1 4 3 5 < / b : _ x > < b : _ y > 8 0 . 8 8 8 8 8 9 < / b : _ y > < / b : P o i n t > < b : P o i n t > < b : _ x > 8 1 7 . 1 4 0 9 5 4 4 6 8 6 6 4 8 6 < / b : _ x > < b : _ y > 8 0 . 8 8 8 8 8 9 < / b : _ y > < / b : P o i n t > < / P o i n t s > < / a : V a l u e > < / a : K e y V a l u e O f D i a g r a m O b j e c t K e y a n y T y p e z b w N T n L X > < a : K e y V a l u e O f D i a g r a m O b j e c t K e y a n y T y p e z b w N T n L X > < a : K e y > < K e y > R e l a t i o n s h i p s \ & l t ; T a b l e s \ B u d g e t s \ C o l u m n s \ A c c o u n t   # & g t ; - & l t ; T a b l e s \ C O A \ C o l u m n s \ A c c o u n t   # & g t ; < / K e y > < / a : K e y > < a : V a l u e   i : t y p e = " D i a g r a m D i s p l a y L i n k V i e w S t a t e " > < A u t o m a t i o n P r o p e r t y H e l p e r T e x t > E n d   p o i n t   1 :   ( 5 4 3 . 4 5 9 3 6 6 1 2 3 2 2 1 , 3 1 6 . 7 7 7 7 7 8 ) .   E n d   p o i n t   2 :   ( 4 8 2 . 6 6 6 6 6 6 6 6 6 6 6 7 , 2 9 4 . 5 5 5 5 5 6 )   < / A u t o m a t i o n P r o p e r t y H e l p e r T e x t > < L a y e d O u t > t r u e < / L a y e d O u t > < P o i n t s   x m l n s : b = " h t t p : / / s c h e m a s . d a t a c o n t r a c t . o r g / 2 0 0 4 / 0 7 / S y s t e m . W i n d o w s " > < b : P o i n t > < b : _ x > 5 4 3 . 4 5 9 3 6 6 1 2 3 2 2 1 3 4 < / b : _ x > < b : _ y > 3 1 6 . 7 7 7 7 7 8 < / b : _ y > < / b : P o i n t > < b : P o i n t > < b : _ x > 5 1 5 . 0 6 3 0 1 6 5 < / b : _ x > < b : _ y > 3 1 6 . 7 7 7 7 7 8 < / b : _ y > < / b : P o i n t > < b : P o i n t > < b : _ x > 5 1 3 . 0 6 3 0 1 6 5 < / b : _ x > < b : _ y > 3 1 4 . 7 7 7 7 7 8 < / b : _ y > < / b : P o i n t > < b : P o i n t > < b : _ x > 5 1 3 . 0 6 3 0 1 6 5 < / b : _ x > < b : _ y > 2 9 6 . 5 5 5 5 5 6 < / b : _ y > < / b : P o i n t > < b : P o i n t > < b : _ x > 5 1 1 . 0 6 3 0 1 6 5 < / b : _ x > < b : _ y > 2 9 4 . 5 5 5 5 5 6 < / b : _ y > < / b : P o i n t > < b : P o i n t > < b : _ x > 4 8 2 . 6 6 6 6 6 6 6 6 6 6 6 6 6 3 < / b : _ x > < b : _ y > 2 9 4 . 5 5 5 5 5 6 < / b : _ y > < / b : P o i n t > < / P o i n t s > < / a : V a l u e > < / a : K e y V a l u e O f D i a g r a m O b j e c t K e y a n y T y p e z b w N T n L X > < a : K e y V a l u e O f D i a g r a m O b j e c t K e y a n y T y p e z b w N T n L X > < a : K e y > < K e y > R e l a t i o n s h i p s \ & l t ; T a b l e s \ B u d g e t s \ C o l u m n s \ A c c o u n t   # & g t ; - & l t ; T a b l e s \ C O A \ C o l u m n s \ A c c o u n t   # & g t ; \ F K < / K e y > < / a : K e y > < a : V a l u e   i : t y p e = " D i a g r a m D i s p l a y L i n k E n d p o i n t V i e w S t a t e " > < H e i g h t > 1 6 < / H e i g h t > < L a b e l L o c a t i o n   x m l n s : b = " h t t p : / / s c h e m a s . d a t a c o n t r a c t . o r g / 2 0 0 4 / 0 7 / S y s t e m . W i n d o w s " > < b : _ x > 5 4 3 . 4 5 9 3 6 6 1 2 3 2 2 1 3 4 < / b : _ x > < b : _ y > 3 0 8 . 7 7 7 7 7 8 < / b : _ y > < / L a b e l L o c a t i o n > < L o c a t i o n   x m l n s : b = " h t t p : / / s c h e m a s . d a t a c o n t r a c t . o r g / 2 0 0 4 / 0 7 / S y s t e m . W i n d o w s " > < b : _ x > 5 5 9 . 4 5 9 3 6 6 1 2 3 2 2 1 3 4 < / b : _ x > < b : _ y > 3 1 6 . 7 7 7 7 7 8 < / b : _ y > < / L o c a t i o n > < S h a p e R o t a t e A n g l e > 1 8 0 < / S h a p e R o t a t e A n g l e > < W i d t h > 1 6 < / W i d t h > < / a : V a l u e > < / a : K e y V a l u e O f D i a g r a m O b j e c t K e y a n y T y p e z b w N T n L X > < a : K e y V a l u e O f D i a g r a m O b j e c t K e y a n y T y p e z b w N T n L X > < a : K e y > < K e y > R e l a t i o n s h i p s \ & l t ; T a b l e s \ B u d g e t s \ C o l u m n s \ A c c o u n t   # & g t ; - & l t ; T a b l e s \ C O A \ C o l u m n s \ A c c o u n t   # & g t ; \ P K < / K e y > < / a : K e y > < a : V a l u e   i : t y p e = " D i a g r a m D i s p l a y L i n k E n d p o i n t V i e w S t a t e " > < H e i g h t > 1 6 < / H e i g h t > < L a b e l L o c a t i o n   x m l n s : b = " h t t p : / / s c h e m a s . d a t a c o n t r a c t . o r g / 2 0 0 4 / 0 7 / S y s t e m . W i n d o w s " > < b : _ x > 4 6 6 . 6 6 6 6 6 6 6 6 6 6 6 6 6 3 < / b : _ x > < b : _ y > 2 8 6 . 5 5 5 5 5 6 < / b : _ y > < / L a b e l L o c a t i o n > < L o c a t i o n   x m l n s : b = " h t t p : / / s c h e m a s . d a t a c o n t r a c t . o r g / 2 0 0 4 / 0 7 / S y s t e m . W i n d o w s " > < b : _ x > 4 6 6 . 6 6 6 6 6 6 6 6 6 6 6 6 6 3 < / b : _ x > < b : _ y > 2 9 4 . 5 5 5 5 5 6 < / b : _ y > < / L o c a t i o n > < S h a p e R o t a t e A n g l e > 3 6 0 < / S h a p e R o t a t e A n g l e > < W i d t h > 1 6 < / W i d t h > < / a : V a l u e > < / a : K e y V a l u e O f D i a g r a m O b j e c t K e y a n y T y p e z b w N T n L X > < a : K e y V a l u e O f D i a g r a m O b j e c t K e y a n y T y p e z b w N T n L X > < a : K e y > < K e y > R e l a t i o n s h i p s \ & l t ; T a b l e s \ B u d g e t s \ C o l u m n s \ A c c o u n t   # & g t ; - & l t ; T a b l e s \ C O A \ C o l u m n s \ A c c o u n t   # & g t ; \ C r o s s F i l t e r < / K e y > < / a : K e y > < a : V a l u e   i : t y p e = " D i a g r a m D i s p l a y L i n k C r o s s F i l t e r V i e w S t a t e " > < P o i n t s   x m l n s : b = " h t t p : / / s c h e m a s . d a t a c o n t r a c t . o r g / 2 0 0 4 / 0 7 / S y s t e m . W i n d o w s " > < b : P o i n t > < b : _ x > 5 4 3 . 4 5 9 3 6 6 1 2 3 2 2 1 3 4 < / b : _ x > < b : _ y > 3 1 6 . 7 7 7 7 7 8 < / b : _ y > < / b : P o i n t > < b : P o i n t > < b : _ x > 5 1 5 . 0 6 3 0 1 6 5 < / b : _ x > < b : _ y > 3 1 6 . 7 7 7 7 7 8 < / b : _ y > < / b : P o i n t > < b : P o i n t > < b : _ x > 5 1 3 . 0 6 3 0 1 6 5 < / b : _ x > < b : _ y > 3 1 4 . 7 7 7 7 7 8 < / b : _ y > < / b : P o i n t > < b : P o i n t > < b : _ x > 5 1 3 . 0 6 3 0 1 6 5 < / b : _ x > < b : _ y > 2 9 6 . 5 5 5 5 5 6 < / b : _ y > < / b : P o i n t > < b : P o i n t > < b : _ x > 5 1 1 . 0 6 3 0 1 6 5 < / b : _ x > < b : _ y > 2 9 4 . 5 5 5 5 5 6 < / b : _ y > < / b : P o i n t > < b : P o i n t > < b : _ x > 4 8 2 . 6 6 6 6 6 6 6 6 6 6 6 6 6 3 < / b : _ x > < b : _ y > 2 9 4 . 5 5 5 5 5 6 < / b : _ y > < / b : P o i n t > < / P o i n t s > < / a : V a l u e > < / a : K e y V a l u e O f D i a g r a m O b j e c t K e y a n y T y p e z b w N T n L X > < a : K e y V a l u e O f D i a g r a m O b j e c t K e y a n y T y p e z b w N T n L X > < a : K e y > < K e y > R e l a t i o n s h i p s \ & l t ; T a b l e s \ B u d g e t s \ C o l u m n s \ D a t e & g t ; - & l t ; T a b l e s \ C a l e n d a r \ C o l u m n s \ D a t e & g t ; < / K e y > < / a : K e y > < a : V a l u e   i : t y p e = " D i a g r a m D i s p l a y L i n k V i e w S t a t e " > < A u t o m a t i o n P r o p e r t y H e l p e r T e x t > E n d   p o i n t   1 :   ( 7 7 5 . 4 5 9 3 6 6 1 2 3 2 2 1 , 3 3 3 . 4 4 4 4 4 5 ) .   E n d   p o i n t   2 :   ( 8 1 7 . 3 9 3 0 2 0 0 4 8 4 4 1 , 3 1 3 . 4 4 4 4 4 5 )   < / A u t o m a t i o n P r o p e r t y H e l p e r T e x t > < L a y e d O u t > t r u e < / L a y e d O u t > < P o i n t s   x m l n s : b = " h t t p : / / s c h e m a s . d a t a c o n t r a c t . o r g / 2 0 0 4 / 0 7 / S y s t e m . W i n d o w s " > < b : P o i n t > < b : _ x > 7 7 5 . 4 5 9 3 6 6 1 2 3 2 2 1 3 4 < / b : _ x > < b : _ y > 3 3 3 . 4 4 4 4 4 5 < / b : _ y > < / b : P o i n t > < b : P o i n t > < b : _ x > 7 9 4 . 4 2 6 1 9 3 < / b : _ x > < b : _ y > 3 3 3 . 4 4 4 4 4 5 < / b : _ y > < / b : P o i n t > < b : P o i n t > < b : _ x > 7 9 6 . 4 2 6 1 9 3 < / b : _ x > < b : _ y > 3 3 1 . 4 4 4 4 4 5 < / b : _ y > < / b : P o i n t > < b : P o i n t > < b : _ x > 7 9 6 . 4 2 6 1 9 3 < / b : _ x > < b : _ y > 3 1 5 . 4 4 4 4 4 5 < / b : _ y > < / b : P o i n t > < b : P o i n t > < b : _ x > 7 9 8 . 4 2 6 1 9 3 < / b : _ x > < b : _ y > 3 1 3 . 4 4 4 4 4 5 < / b : _ y > < / b : P o i n t > < b : P o i n t > < b : _ x > 8 1 7 . 3 9 3 0 2 0 0 4 8 4 4 1 < / b : _ x > < b : _ y > 3 1 3 . 4 4 4 4 4 5 < / b : _ y > < / b : P o i n t > < / P o i n t s > < / a : V a l u e > < / a : K e y V a l u e O f D i a g r a m O b j e c t K e y a n y T y p e z b w N T n L X > < a : K e y V a l u e O f D i a g r a m O b j e c t K e y a n y T y p e z b w N T n L X > < a : K e y > < K e y > R e l a t i o n s h i p s \ & l t ; T a b l e s \ B u d g e t s \ C o l u m n s \ D a t e & g t ; - & l t ; T a b l e s \ C a l e n d a r \ C o l u m n s \ D a t e & g t ; \ F K < / K e y > < / a : K e y > < a : V a l u e   i : t y p e = " D i a g r a m D i s p l a y L i n k E n d p o i n t V i e w S t a t e " > < H e i g h t > 1 6 < / H e i g h t > < L a b e l L o c a t i o n   x m l n s : b = " h t t p : / / s c h e m a s . d a t a c o n t r a c t . o r g / 2 0 0 4 / 0 7 / S y s t e m . W i n d o w s " > < b : _ x > 7 5 9 . 4 5 9 3 6 6 1 2 3 2 2 1 3 4 < / b : _ x > < b : _ y > 3 2 5 . 4 4 4 4 4 5 < / b : _ y > < / L a b e l L o c a t i o n > < L o c a t i o n   x m l n s : b = " h t t p : / / s c h e m a s . d a t a c o n t r a c t . o r g / 2 0 0 4 / 0 7 / S y s t e m . W i n d o w s " > < b : _ x > 7 5 9 . 4 5 9 3 6 6 1 2 3 2 2 1 3 4 < / b : _ x > < b : _ y > 3 3 3 . 4 4 4 4 4 5 < / b : _ y > < / L o c a t i o n > < S h a p e R o t a t e A n g l e > 3 6 0 < / S h a p e R o t a t e A n g l e > < W i d t h > 1 6 < / W i d t h > < / a : V a l u e > < / a : K e y V a l u e O f D i a g r a m O b j e c t K e y a n y T y p e z b w N T n L X > < a : K e y V a l u e O f D i a g r a m O b j e c t K e y a n y T y p e z b w N T n L X > < a : K e y > < K e y > R e l a t i o n s h i p s \ & l t ; T a b l e s \ B u d g e t s \ C o l u m n s \ D a t e & g t ; - & l t ; T a b l e s \ C a l e n d a r \ C o l u m n s \ D a t e & g t ; \ P K < / K e y > < / a : K e y > < a : V a l u e   i : t y p e = " D i a g r a m D i s p l a y L i n k E n d p o i n t V i e w S t a t e " > < H e i g h t > 1 6 < / H e i g h t > < L a b e l L o c a t i o n   x m l n s : b = " h t t p : / / s c h e m a s . d a t a c o n t r a c t . o r g / 2 0 0 4 / 0 7 / S y s t e m . W i n d o w s " > < b : _ x > 8 1 7 . 3 9 3 0 2 0 0 4 8 4 4 1 < / b : _ x > < b : _ y > 3 0 5 . 4 4 4 4 4 5 < / b : _ y > < / L a b e l L o c a t i o n > < L o c a t i o n   x m l n s : b = " h t t p : / / s c h e m a s . d a t a c o n t r a c t . o r g / 2 0 0 4 / 0 7 / S y s t e m . W i n d o w s " > < b : _ x > 8 3 3 . 3 9 3 0 2 0 0 4 8 4 4 1 < / b : _ x > < b : _ y > 3 1 3 . 4 4 4 4 4 5 < / b : _ y > < / L o c a t i o n > < S h a p e R o t a t e A n g l e > 1 8 0 < / S h a p e R o t a t e A n g l e > < W i d t h > 1 6 < / W i d t h > < / a : V a l u e > < / a : K e y V a l u e O f D i a g r a m O b j e c t K e y a n y T y p e z b w N T n L X > < a : K e y V a l u e O f D i a g r a m O b j e c t K e y a n y T y p e z b w N T n L X > < a : K e y > < K e y > R e l a t i o n s h i p s \ & l t ; T a b l e s \ B u d g e t s \ C o l u m n s \ D a t e & g t ; - & l t ; T a b l e s \ C a l e n d a r \ C o l u m n s \ D a t e & g t ; \ C r o s s F i l t e r < / K e y > < / a : K e y > < a : V a l u e   i : t y p e = " D i a g r a m D i s p l a y L i n k C r o s s F i l t e r V i e w S t a t e " > < P o i n t s   x m l n s : b = " h t t p : / / s c h e m a s . d a t a c o n t r a c t . o r g / 2 0 0 4 / 0 7 / S y s t e m . W i n d o w s " > < b : P o i n t > < b : _ x > 7 7 5 . 4 5 9 3 6 6 1 2 3 2 2 1 3 4 < / b : _ x > < b : _ y > 3 3 3 . 4 4 4 4 4 5 < / b : _ y > < / b : P o i n t > < b : P o i n t > < b : _ x > 7 9 4 . 4 2 6 1 9 3 < / b : _ x > < b : _ y > 3 3 3 . 4 4 4 4 4 5 < / b : _ y > < / b : P o i n t > < b : P o i n t > < b : _ x > 7 9 6 . 4 2 6 1 9 3 < / b : _ x > < b : _ y > 3 3 1 . 4 4 4 4 4 5 < / b : _ y > < / b : P o i n t > < b : P o i n t > < b : _ x > 7 9 6 . 4 2 6 1 9 3 < / b : _ x > < b : _ y > 3 1 5 . 4 4 4 4 4 5 < / b : _ y > < / b : P o i n t > < b : P o i n t > < b : _ x > 7 9 8 . 4 2 6 1 9 3 < / b : _ x > < b : _ y > 3 1 3 . 4 4 4 4 4 5 < / b : _ y > < / b : P o i n t > < b : P o i n t > < b : _ x > 8 1 7 . 3 9 3 0 2 0 0 4 8 4 4 1 < / b : _ x > < b : _ y > 3 1 3 . 4 4 4 4 4 5 < / b : _ y > < / b : P o i n t > < / P o i n t s > < / a : V a l u e > < / a : K e y V a l u e O f D i a g r a m O b j e c t K e y a n y T y p e z b w N T n L X > < / V i e w S t a t e s > < / D i a g r a m M a n a g e r . S e r i a l i z a b l e D i a g r a m > < D i a g r a m M a n a g e r . S e r i a l i z a b l e D i a g r a m > < A d a p t e r   i : t y p e = " M e a s u r e D i a g r a m S a n d b o x A d a p t e r " > < T a b l e N a m e > T r a n s a c t i o n s 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 T r a n s a c t i o n s 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 M e a s u r e s \ R a w   $   -   S e l e c t e d < / K e y > < / D i a g r a m O b j e c t K e y > < D i a g r a m O b j e c t K e y > < K e y > M e a s u r e s \ R a w   $   -   S e l e c t e d \ T a g I n f o \ F o r m u l a < / K e y > < / D i a g r a m O b j e c t K e y > < D i a g r a m O b j e c t K e y > < K e y > M e a s u r e s \ R a w   $   -   S e l e c t e d \ T a g I n f o \ V a l u e < / K e y > < / D i a g r a m O b j e c t K e y > < D i a g r a m O b j e c t K e y > < K e y > M e a s u r e s \ D e b i t   $   -   S e l e c t e d < / K e y > < / D i a g r a m O b j e c t K e y > < D i a g r a m O b j e c t K e y > < K e y > M e a s u r e s \ D e b i t   $   -   S e l e c t e d \ T a g I n f o \ F o r m u l a < / K e y > < / D i a g r a m O b j e c t K e y > < D i a g r a m O b j e c t K e y > < K e y > M e a s u r e s \ D e b i t   $   -   S e l e c t e d \ T a g I n f o \ V a l u e < / K e y > < / D i a g r a m O b j e c t K e y > < D i a g r a m O b j e c t K e y > < K e y > M e a s u r e s \ C r e d i t   $   -   S e l e c t e d < / K e y > < / D i a g r a m O b j e c t K e y > < D i a g r a m O b j e c t K e y > < K e y > M e a s u r e s \ C r e d i t   $   -   S e l e c t e d \ T a g I n f o \ F o r m u l a < / K e y > < / D i a g r a m O b j e c t K e y > < D i a g r a m O b j e c t K e y > < K e y > M e a s u r e s \ C r e d i t   $   -   S e l e c t e d \ T a g I n f o \ V a l u e < / K e y > < / D i a g r a m O b j e c t K e y > < D i a g r a m O b j e c t K e y > < K e y > M e a s u r e s \ A c t u a l   $   -   S e l e c t e d < / K e y > < / D i a g r a m O b j e c t K e y > < D i a g r a m O b j e c t K e y > < K e y > M e a s u r e s \ A c t u a l   $   -   S e l e c t e d \ T a g I n f o \ F o r m u l a < / K e y > < / D i a g r a m O b j e c t K e y > < D i a g r a m O b j e c t K e y > < K e y > M e a s u r e s \ A c t u a l   $   -   S e l e c t e d \ T a g I n f o \ V a l u e < / K e y > < / D i a g r a m O b j e c t K e y > < D i a g r a m O b j e c t K e y > < K e y > M e a s u r e s \ A c t u a l   $   -   Y T D < / K e y > < / D i a g r a m O b j e c t K e y > < D i a g r a m O b j e c t K e y > < K e y > M e a s u r e s \ A c t u a l   $   -   Y T D \ T a g I n f o \ F o r m u l a < / K e y > < / D i a g r a m O b j e c t K e y > < D i a g r a m O b j e c t K e y > < K e y > M e a s u r e s \ A c t u a l   $   -   Y T D \ T a g I n f o \ V a l u e < / K e y > < / D i a g r a m O b j e c t K e y > < D i a g r a m O b j e c t K e y > < K e y > M e a s u r e s \ R e v e n u e   $   -   S e l e c t e d < / K e y > < / D i a g r a m O b j e c t K e y > < D i a g r a m O b j e c t K e y > < K e y > M e a s u r e s \ R e v e n u e   $   -   S e l e c t e d \ T a g I n f o \ F o r m u l a < / K e y > < / D i a g r a m O b j e c t K e y > < D i a g r a m O b j e c t K e y > < K e y > M e a s u r e s \ R e v e n u e   $   -   S e l e c t e d \ T a g I n f o \ V a l u e < / K e y > < / D i a g r a m O b j e c t K e y > < D i a g r a m O b j e c t K e y > < K e y > M e a s u r e s \ A c t u a l   %   o f   R e v e n u e   -   S e l e c t e d < / K e y > < / D i a g r a m O b j e c t K e y > < D i a g r a m O b j e c t K e y > < K e y > M e a s u r e s \ A c t u a l   %   o f   R e v e n u e   -   S e l e c t e d \ T a g I n f o \ F o r m u l a < / K e y > < / D i a g r a m O b j e c t K e y > < D i a g r a m O b j e c t K e y > < K e y > M e a s u r e s \ A c t u a l   %   o f   R e v e n u e   -   S e l e c t e d \ T a g I n f o \ V a l u e < / K e y > < / D i a g r a m O b j e c t K e y > < D i a g r a m O b j e c t K e y > < K e y > M e a s u r e s \ A c t u a l   $   -   L T D < / K e y > < / D i a g r a m O b j e c t K e y > < D i a g r a m O b j e c t K e y > < K e y > M e a s u r e s \ A c t u a l   $   -   L T D \ T a g I n f o \ F o r m u l a < / K e y > < / D i a g r a m O b j e c t K e y > < D i a g r a m O b j e c t K e y > < K e y > M e a s u r e s \ A c t u a l   $   -   L T D \ T a g I n f o \ V a l u e < / K e y > < / D i a g r a m O b j e c t K e y > < D i a g r a m O b j e c t K e y > < K e y > M e a s u r e s \ E a r n i n g s   $   -   S e l e c t e d < / K e y > < / D i a g r a m O b j e c t K e y > < D i a g r a m O b j e c t K e y > < K e y > M e a s u r e s \ E a r n i n g s   $   -   S e l e c t e d \ T a g I n f o \ F o r m u l a < / K e y > < / D i a g r a m O b j e c t K e y > < D i a g r a m O b j e c t K e y > < K e y > M e a s u r e s \ E a r n i n g s   $   -   S e l e c t e d \ T a g I n f o \ V a l u e < / K e y > < / D i a g r a m O b j e c t K e y > < D i a g r a m O b j e c t K e y > < K e y > M e a s u r e s \ E a r n i n g s   $   -   Y T D < / K e y > < / D i a g r a m O b j e c t K e y > < D i a g r a m O b j e c t K e y > < K e y > M e a s u r e s \ E a r n i n g s   $   -   Y T D \ T a g I n f o \ F o r m u l a < / K e y > < / D i a g r a m O b j e c t K e y > < D i a g r a m O b j e c t K e y > < K e y > M e a s u r e s \ E a r n i n g s   $   -   Y T D \ T a g I n f o \ V a l u e < / K e y > < / D i a g r a m O b j e c t K e y > < D i a g r a m O b j e c t K e y > < K e y > M e a s u r e s \ E a r n i n g s   $   -   L T D   E o P Y < / K e y > < / D i a g r a m O b j e c t K e y > < D i a g r a m O b j e c t K e y > < K e y > M e a s u r e s \ E a r n i n g s   $   -   L T D   E o P Y \ T a g I n f o \ F o r m u l a < / K e y > < / D i a g r a m O b j e c t K e y > < D i a g r a m O b j e c t K e y > < K e y > M e a s u r e s \ E a r n i n g s   $   -   L T D   E o P Y \ T a g I n f o \ V a l u e < / K e y > < / D i a g r a m O b j e c t K e y > < D i a g r a m O b j e c t K e y > < K e y > M e a s u r e s \ A c t u a l   $   -   B S < / K e y > < / D i a g r a m O b j e c t K e y > < D i a g r a m O b j e c t K e y > < K e y > M e a s u r e s \ A c t u a l   $   -   B S \ T a g I n f o \ F o r m u l a < / K e y > < / D i a g r a m O b j e c t K e y > < D i a g r a m O b j e c t K e y > < K e y > M e a s u r e s \ A c t u a l   $   -   B S \ T a g I n f o \ V a l u e < / K e y > < / D i a g r a m O b j e c t K e y > < D i a g r a m O b j e c t K e y > < K e y > M e a s u r e s \ R a w   $   -   L T D   E o P M < / K e y > < / D i a g r a m O b j e c t K e y > < D i a g r a m O b j e c t K e y > < K e y > M e a s u r e s \ R a w   $   -   L T D   E o P M \ T a g I n f o \ F o r m u l a < / K e y > < / D i a g r a m O b j e c t K e y > < D i a g r a m O b j e c t K e y > < K e y > M e a s u r e s \ R a w   $   -   L T D   E o P M \ T a g I n f o \ V a l u e < / K e y > < / D i a g r a m O b j e c t K e y > < D i a g r a m O b j e c t K e y > < K e y > M e a s u r e s \ C a s h   O p e n   $   -   S C F < / K e y > < / D i a g r a m O b j e c t K e y > < D i a g r a m O b j e c t K e y > < K e y > M e a s u r e s \ C a s h   O p e n   $   -   S C F \ T a g I n f o \ F o r m u l a < / K e y > < / D i a g r a m O b j e c t K e y > < D i a g r a m O b j e c t K e y > < K e y > M e a s u r e s \ C a s h   O p e n   $   -   S C F \ T a g I n f o \ V a l u e < / K e y > < / D i a g r a m O b j e c t K e y > < D i a g r a m O b j e c t K e y > < K e y > M e a s u r e s \ C a s h   C h a n g e   $   -   S C F < / K e y > < / D i a g r a m O b j e c t K e y > < D i a g r a m O b j e c t K e y > < K e y > M e a s u r e s \ C a s h   C h a n g e   $   -   S C F \ T a g I n f o \ F o r m u l a < / K e y > < / D i a g r a m O b j e c t K e y > < D i a g r a m O b j e c t K e y > < K e y > M e a s u r e s \ C a s h   C h a n g e   $   -   S C F \ T a g I n f o \ V a l u e < / K e y > < / D i a g r a m O b j e c t K e y > < D i a g r a m O b j e c t K e y > < K e y > M e a s u r e s \ N o n - C a s h   $   -   S C F < / K e y > < / D i a g r a m O b j e c t K e y > < D i a g r a m O b j e c t K e y > < K e y > M e a s u r e s \ N o n - C a s h   $   -   S C F \ T a g I n f o \ F o r m u l a < / K e y > < / D i a g r a m O b j e c t K e y > < D i a g r a m O b j e c t K e y > < K e y > M e a s u r e s \ N o n - C a s h   $   -   S C F \ T a g I n f o \ V a l u e < / K e y > < / D i a g r a m O b j e c t K e y > < D i a g r a m O b j e c t K e y > < K e y > M e a s u r e s \ C a s h   E f f e c t   $   -   S C F < / K e y > < / D i a g r a m O b j e c t K e y > < D i a g r a m O b j e c t K e y > < K e y > M e a s u r e s \ C a s h   E f f e c t   $   -   S C F \ T a g I n f o \ F o r m u l a < / K e y > < / D i a g r a m O b j e c t K e y > < D i a g r a m O b j e c t K e y > < K e y > M e a s u r e s \ C a s h   E f f e c t   $   -   S C F \ T a g I n f o \ V a l u e < / K e y > < / D i a g r a m O b j e c t K e y > < D i a g r a m O b j e c t K e y > < K e y > M e a s u r e s \ E x p e c t e d   $ < / K e y > < / D i a g r a m O b j e c t K e y > < D i a g r a m O b j e c t K e y > < K e y > M e a s u r e s \ E x p e c t e d   $ \ T a g I n f o \ F o r m u l a < / K e y > < / D i a g r a m O b j e c t K e y > < D i a g r a m O b j e c t K e y > < K e y > M e a s u r e s \ E x p e c t e d   $ \ T a g I n f o \ V a l u e < / K e y > < / D i a g r a m O b j e c t K e y > < D i a g r a m O b j e c t K e y > < K e y > M e a s u r e s \ R a w   $   -   Y T D < / K e y > < / D i a g r a m O b j e c t K e y > < D i a g r a m O b j e c t K e y > < K e y > M e a s u r e s \ R a w   $   -   Y T D \ T a g I n f o \ F o r m u l a < / K e y > < / D i a g r a m O b j e c t K e y > < D i a g r a m O b j e c t K e y > < K e y > M e a s u r e s \ R a w   $   -   Y T D \ T a g I n f o \ V a l u e < / K e y > < / D i a g r a m O b j e c t K e y > < D i a g r a m O b j e c t K e y > < K e y > M e a s u r e s \ R a w   $   -   L T D < / K e y > < / D i a g r a m O b j e c t K e y > < D i a g r a m O b j e c t K e y > < K e y > M e a s u r e s \ R a w   $   -   L T D \ T a g I n f o \ F o r m u l a < / K e y > < / D i a g r a m O b j e c t K e y > < D i a g r a m O b j e c t K e y > < K e y > M e a s u r e s \ R a w   $   -   L T D \ T a g I n f o \ V a l u e < / K e y > < / D i a g r a m O b j e c t K e y > < D i a g r a m O b j e c t K e y > < K e y > M e a s u r e s \ D e b i t   $   -   T B < / K e y > < / D i a g r a m O b j e c t K e y > < D i a g r a m O b j e c t K e y > < K e y > M e a s u r e s \ D e b i t   $   -   T B \ T a g I n f o \ F o r m u l a < / K e y > < / D i a g r a m O b j e c t K e y > < D i a g r a m O b j e c t K e y > < K e y > M e a s u r e s \ D e b i t   $   -   T B \ T a g I n f o \ V a l u e < / K e y > < / D i a g r a m O b j e c t K e y > < D i a g r a m O b j e c t K e y > < K e y > M e a s u r e s \ C r e d i t   $   -   T B < / K e y > < / D i a g r a m O b j e c t K e y > < D i a g r a m O b j e c t K e y > < K e y > M e a s u r e s \ C r e d i t   $   -   T B \ T a g I n f o \ F o r m u l a < / K e y > < / D i a g r a m O b j e c t K e y > < D i a g r a m O b j e c t K e y > < K e y > M e a s u r e s \ C r e d i t   $   -   T B \ T a g I n f o \ V a l u e < / K e y > < / D i a g r a m O b j e c t K e y > < D i a g r a m O b j e c t K e y > < K e y > C o l u m n s \ D a t e < / K e y > < / D i a g r a m O b j e c t K e y > < D i a g r a m O b j e c t K e y > < K e y > C o l u m n s \ R e f < / K e y > < / D i a g r a m O b j e c t K e y > < D i a g r a m O b j e c t K e y > < K e y > C o l u m n s \ A c c o u n t   # < / K e y > < / D i a g r a m O b j e c t K e y > < D i a g r a m O b j e c t K e y > < K e y > C o l u m n s \ C u s t o m e r   I D < / K e y > < / D i a g r a m O b j e c t K e y > < D i a g r a m O b j e c t K e y > < K e y > C o l u m n s \ A m o u n t < / K e y > < / D i a g r a m O b j e c t K e y > < D i a g r a m O b j e c t K e y > < K e y > C o l u m n s \ E v e n t < / K e y > < / D i a g r a m O b j e c t K e y > < D i a g r a m O b j e c t K e y > < K e y > C o l u m n s \ L o c a t i o n < / K e y > < / D i a g r a m O b j e c t K e y > < D i a g r a m O b j e c t K e y > < K e y > C o l u m n s \ I t e m < / K e y > < / D i a g r a m O b j e c t K e y > < D i a g r a m O b j e c t K e y > < K e y > C o l u m n s \ C a t e g o r y < / K e y > < / D i a g r a m O b j e c t K e y > < D i a g r a m O b j e c t K e y > < K e y > C o l u m n s \ N o t e s 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 M e a s u r e s \ R a w   $   -   S e l e c t e d < / K e y > < / a : K e y > < a : V a l u e   i : t y p e = " M e a s u r e G r i d N o d e V i e w S t a t e " > < L a y e d O u t > t r u e < / L a y e d O u t > < / a : V a l u e > < / a : K e y V a l u e O f D i a g r a m O b j e c t K e y a n y T y p e z b w N T n L X > < a : K e y V a l u e O f D i a g r a m O b j e c t K e y a n y T y p e z b w N T n L X > < a : K e y > < K e y > M e a s u r e s \ R a w   $   -   S e l e c t e d \ T a g I n f o \ F o r m u l a < / K e y > < / a : K e y > < a : V a l u e   i : t y p e = " M e a s u r e G r i d V i e w S t a t e I D i a g r a m T a g A d d i t i o n a l I n f o " / > < / a : K e y V a l u e O f D i a g r a m O b j e c t K e y a n y T y p e z b w N T n L X > < a : K e y V a l u e O f D i a g r a m O b j e c t K e y a n y T y p e z b w N T n L X > < a : K e y > < K e y > M e a s u r e s \ R a w   $   -   S e l e c t e d \ T a g I n f o \ V a l u e < / K e y > < / a : K e y > < a : V a l u e   i : t y p e = " M e a s u r e G r i d V i e w S t a t e I D i a g r a m T a g A d d i t i o n a l I n f o " / > < / a : K e y V a l u e O f D i a g r a m O b j e c t K e y a n y T y p e z b w N T n L X > < a : K e y V a l u e O f D i a g r a m O b j e c t K e y a n y T y p e z b w N T n L X > < a : K e y > < K e y > M e a s u r e s \ D e b i t   $   -   S e l e c t e d < / K e y > < / a : K e y > < a : V a l u e   i : t y p e = " M e a s u r e G r i d N o d e V i e w S t a t e " > < L a y e d O u t > t r u e < / L a y e d O u t > < R o w > 1 < / R o w > < / a : V a l u e > < / a : K e y V a l u e O f D i a g r a m O b j e c t K e y a n y T y p e z b w N T n L X > < a : K e y V a l u e O f D i a g r a m O b j e c t K e y a n y T y p e z b w N T n L X > < a : K e y > < K e y > M e a s u r e s \ D e b i t   $   -   S e l e c t e d \ T a g I n f o \ F o r m u l a < / K e y > < / a : K e y > < a : V a l u e   i : t y p e = " M e a s u r e G r i d V i e w S t a t e I D i a g r a m T a g A d d i t i o n a l I n f o " / > < / a : K e y V a l u e O f D i a g r a m O b j e c t K e y a n y T y p e z b w N T n L X > < a : K e y V a l u e O f D i a g r a m O b j e c t K e y a n y T y p e z b w N T n L X > < a : K e y > < K e y > M e a s u r e s \ D e b i t   $   -   S e l e c t e d \ T a g I n f o \ V a l u e < / K e y > < / a : K e y > < a : V a l u e   i : t y p e = " M e a s u r e G r i d V i e w S t a t e I D i a g r a m T a g A d d i t i o n a l I n f o " / > < / a : K e y V a l u e O f D i a g r a m O b j e c t K e y a n y T y p e z b w N T n L X > < a : K e y V a l u e O f D i a g r a m O b j e c t K e y a n y T y p e z b w N T n L X > < a : K e y > < K e y > M e a s u r e s \ C r e d i t   $   -   S e l e c t e d < / K e y > < / a : K e y > < a : V a l u e   i : t y p e = " M e a s u r e G r i d N o d e V i e w S t a t e " > < L a y e d O u t > t r u e < / L a y e d O u t > < R o w > 2 < / R o w > < / a : V a l u e > < / a : K e y V a l u e O f D i a g r a m O b j e c t K e y a n y T y p e z b w N T n L X > < a : K e y V a l u e O f D i a g r a m O b j e c t K e y a n y T y p e z b w N T n L X > < a : K e y > < K e y > M e a s u r e s \ C r e d i t   $   -   S e l e c t e d \ T a g I n f o \ F o r m u l a < / K e y > < / a : K e y > < a : V a l u e   i : t y p e = " M e a s u r e G r i d V i e w S t a t e I D i a g r a m T a g A d d i t i o n a l I n f o " / > < / a : K e y V a l u e O f D i a g r a m O b j e c t K e y a n y T y p e z b w N T n L X > < a : K e y V a l u e O f D i a g r a m O b j e c t K e y a n y T y p e z b w N T n L X > < a : K e y > < K e y > M e a s u r e s \ C r e d i t   $   -   S e l e c t e d \ T a g I n f o \ V a l u e < / K e y > < / a : K e y > < a : V a l u e   i : t y p e = " M e a s u r e G r i d V i e w S t a t e I D i a g r a m T a g A d d i t i o n a l I n f o " / > < / a : K e y V a l u e O f D i a g r a m O b j e c t K e y a n y T y p e z b w N T n L X > < a : K e y V a l u e O f D i a g r a m O b j e c t K e y a n y T y p e z b w N T n L X > < a : K e y > < K e y > M e a s u r e s \ A c t u a l   $   -   S e l e c t e d < / K e y > < / a : K e y > < a : V a l u e   i : t y p e = " M e a s u r e G r i d N o d e V i e w S t a t e " > < L a y e d O u t > t r u e < / L a y e d O u t > < R o w > 3 < / R o w > < / a : V a l u e > < / a : K e y V a l u e O f D i a g r a m O b j e c t K e y a n y T y p e z b w N T n L X > < a : K e y V a l u e O f D i a g r a m O b j e c t K e y a n y T y p e z b w N T n L X > < a : K e y > < K e y > M e a s u r e s \ A c t u a l   $   -   S e l e c t e d \ T a g I n f o \ F o r m u l a < / K e y > < / a : K e y > < a : V a l u e   i : t y p e = " M e a s u r e G r i d V i e w S t a t e I D i a g r a m T a g A d d i t i o n a l I n f o " / > < / a : K e y V a l u e O f D i a g r a m O b j e c t K e y a n y T y p e z b w N T n L X > < a : K e y V a l u e O f D i a g r a m O b j e c t K e y a n y T y p e z b w N T n L X > < a : K e y > < K e y > M e a s u r e s \ A c t u a l   $   -   S e l e c t e d \ T a g I n f o \ V a l u e < / K e y > < / a : K e y > < a : V a l u e   i : t y p e = " M e a s u r e G r i d V i e w S t a t e I D i a g r a m T a g A d d i t i o n a l I n f o " / > < / a : K e y V a l u e O f D i a g r a m O b j e c t K e y a n y T y p e z b w N T n L X > < a : K e y V a l u e O f D i a g r a m O b j e c t K e y a n y T y p e z b w N T n L X > < a : K e y > < K e y > M e a s u r e s \ A c t u a l   $   -   Y T D < / K e y > < / a : K e y > < a : V a l u e   i : t y p e = " M e a s u r e G r i d N o d e V i e w S t a t e " > < L a y e d O u t > t r u e < / L a y e d O u t > < R o w > 4 < / R o w > < / a : V a l u e > < / a : K e y V a l u e O f D i a g r a m O b j e c t K e y a n y T y p e z b w N T n L X > < a : K e y V a l u e O f D i a g r a m O b j e c t K e y a n y T y p e z b w N T n L X > < a : K e y > < K e y > M e a s u r e s \ A c t u a l   $   -   Y T D \ T a g I n f o \ F o r m u l a < / K e y > < / a : K e y > < a : V a l u e   i : t y p e = " M e a s u r e G r i d V i e w S t a t e I D i a g r a m T a g A d d i t i o n a l I n f o " / > < / a : K e y V a l u e O f D i a g r a m O b j e c t K e y a n y T y p e z b w N T n L X > < a : K e y V a l u e O f D i a g r a m O b j e c t K e y a n y T y p e z b w N T n L X > < a : K e y > < K e y > M e a s u r e s \ A c t u a l   $   -   Y T D \ T a g I n f o \ V a l u e < / K e y > < / a : K e y > < a : V a l u e   i : t y p e = " M e a s u r e G r i d V i e w S t a t e I D i a g r a m T a g A d d i t i o n a l I n f o " / > < / a : K e y V a l u e O f D i a g r a m O b j e c t K e y a n y T y p e z b w N T n L X > < a : K e y V a l u e O f D i a g r a m O b j e c t K e y a n y T y p e z b w N T n L X > < a : K e y > < K e y > M e a s u r e s \ R e v e n u e   $   -   S e l e c t e d < / K e y > < / a : K e y > < a : V a l u e   i : t y p e = " M e a s u r e G r i d N o d e V i e w S t a t e " > < L a y e d O u t > t r u e < / L a y e d O u t > < R o w > 5 < / R o w > < / a : V a l u e > < / a : K e y V a l u e O f D i a g r a m O b j e c t K e y a n y T y p e z b w N T n L X > < a : K e y V a l u e O f D i a g r a m O b j e c t K e y a n y T y p e z b w N T n L X > < a : K e y > < K e y > M e a s u r e s \ R e v e n u e   $   -   S e l e c t e d \ T a g I n f o \ F o r m u l a < / K e y > < / a : K e y > < a : V a l u e   i : t y p e = " M e a s u r e G r i d V i e w S t a t e I D i a g r a m T a g A d d i t i o n a l I n f o " / > < / a : K e y V a l u e O f D i a g r a m O b j e c t K e y a n y T y p e z b w N T n L X > < a : K e y V a l u e O f D i a g r a m O b j e c t K e y a n y T y p e z b w N T n L X > < a : K e y > < K e y > M e a s u r e s \ R e v e n u e   $   -   S e l e c t e d \ T a g I n f o \ V a l u e < / K e y > < / a : K e y > < a : V a l u e   i : t y p e = " M e a s u r e G r i d V i e w S t a t e I D i a g r a m T a g A d d i t i o n a l I n f o " / > < / a : K e y V a l u e O f D i a g r a m O b j e c t K e y a n y T y p e z b w N T n L X > < a : K e y V a l u e O f D i a g r a m O b j e c t K e y a n y T y p e z b w N T n L X > < a : K e y > < K e y > M e a s u r e s \ A c t u a l   %   o f   R e v e n u e   -   S e l e c t e d < / K e y > < / a : K e y > < a : V a l u e   i : t y p e = " M e a s u r e G r i d N o d e V i e w S t a t e " > < L a y e d O u t > t r u e < / L a y e d O u t > < R o w > 6 < / R o w > < / a : V a l u e > < / a : K e y V a l u e O f D i a g r a m O b j e c t K e y a n y T y p e z b w N T n L X > < a : K e y V a l u e O f D i a g r a m O b j e c t K e y a n y T y p e z b w N T n L X > < a : K e y > < K e y > M e a s u r e s \ A c t u a l   %   o f   R e v e n u e   -   S e l e c t e d \ T a g I n f o \ F o r m u l a < / K e y > < / a : K e y > < a : V a l u e   i : t y p e = " M e a s u r e G r i d V i e w S t a t e I D i a g r a m T a g A d d i t i o n a l I n f o " / > < / a : K e y V a l u e O f D i a g r a m O b j e c t K e y a n y T y p e z b w N T n L X > < a : K e y V a l u e O f D i a g r a m O b j e c t K e y a n y T y p e z b w N T n L X > < a : K e y > < K e y > M e a s u r e s \ A c t u a l   %   o f   R e v e n u e   -   S e l e c t e d \ T a g I n f o \ V a l u e < / K e y > < / a : K e y > < a : V a l u e   i : t y p e = " M e a s u r e G r i d V i e w S t a t e I D i a g r a m T a g A d d i t i o n a l I n f o " / > < / a : K e y V a l u e O f D i a g r a m O b j e c t K e y a n y T y p e z b w N T n L X > < a : K e y V a l u e O f D i a g r a m O b j e c t K e y a n y T y p e z b w N T n L X > < a : K e y > < K e y > M e a s u r e s \ A c t u a l   $   -   L T D < / K e y > < / a : K e y > < a : V a l u e   i : t y p e = " M e a s u r e G r i d N o d e V i e w S t a t e " > < L a y e d O u t > t r u e < / L a y e d O u t > < R o w > 7 < / R o w > < / a : V a l u e > < / a : K e y V a l u e O f D i a g r a m O b j e c t K e y a n y T y p e z b w N T n L X > < a : K e y V a l u e O f D i a g r a m O b j e c t K e y a n y T y p e z b w N T n L X > < a : K e y > < K e y > M e a s u r e s \ A c t u a l   $   -   L T D \ T a g I n f o \ F o r m u l a < / K e y > < / a : K e y > < a : V a l u e   i : t y p e = " M e a s u r e G r i d V i e w S t a t e I D i a g r a m T a g A d d i t i o n a l I n f o " / > < / a : K e y V a l u e O f D i a g r a m O b j e c t K e y a n y T y p e z b w N T n L X > < a : K e y V a l u e O f D i a g r a m O b j e c t K e y a n y T y p e z b w N T n L X > < a : K e y > < K e y > M e a s u r e s \ A c t u a l   $   -   L T D \ T a g I n f o \ V a l u e < / K e y > < / a : K e y > < a : V a l u e   i : t y p e = " M e a s u r e G r i d V i e w S t a t e I D i a g r a m T a g A d d i t i o n a l I n f o " / > < / a : K e y V a l u e O f D i a g r a m O b j e c t K e y a n y T y p e z b w N T n L X > < a : K e y V a l u e O f D i a g r a m O b j e c t K e y a n y T y p e z b w N T n L X > < a : K e y > < K e y > M e a s u r e s \ E a r n i n g s   $   -   S e l e c t e d < / K e y > < / a : K e y > < a : V a l u e   i : t y p e = " M e a s u r e G r i d N o d e V i e w S t a t e " > < L a y e d O u t > t r u e < / L a y e d O u t > < R o w > 8 < / R o w > < / a : V a l u e > < / a : K e y V a l u e O f D i a g r a m O b j e c t K e y a n y T y p e z b w N T n L X > < a : K e y V a l u e O f D i a g r a m O b j e c t K e y a n y T y p e z b w N T n L X > < a : K e y > < K e y > M e a s u r e s \ E a r n i n g s   $   -   S e l e c t e d \ T a g I n f o \ F o r m u l a < / K e y > < / a : K e y > < a : V a l u e   i : t y p e = " M e a s u r e G r i d V i e w S t a t e I D i a g r a m T a g A d d i t i o n a l I n f o " / > < / a : K e y V a l u e O f D i a g r a m O b j e c t K e y a n y T y p e z b w N T n L X > < a : K e y V a l u e O f D i a g r a m O b j e c t K e y a n y T y p e z b w N T n L X > < a : K e y > < K e y > M e a s u r e s \ E a r n i n g s   $   -   S e l e c t e d \ T a g I n f o \ V a l u e < / K e y > < / a : K e y > < a : V a l u e   i : t y p e = " M e a s u r e G r i d V i e w S t a t e I D i a g r a m T a g A d d i t i o n a l I n f o " / > < / a : K e y V a l u e O f D i a g r a m O b j e c t K e y a n y T y p e z b w N T n L X > < a : K e y V a l u e O f D i a g r a m O b j e c t K e y a n y T y p e z b w N T n L X > < a : K e y > < K e y > M e a s u r e s \ E a r n i n g s   $   -   Y T D < / K e y > < / a : K e y > < a : V a l u e   i : t y p e = " M e a s u r e G r i d N o d e V i e w S t a t e " > < L a y e d O u t > t r u e < / L a y e d O u t > < R o w > 9 < / R o w > < / a : V a l u e > < / a : K e y V a l u e O f D i a g r a m O b j e c t K e y a n y T y p e z b w N T n L X > < a : K e y V a l u e O f D i a g r a m O b j e c t K e y a n y T y p e z b w N T n L X > < a : K e y > < K e y > M e a s u r e s \ E a r n i n g s   $   -   Y T D \ T a g I n f o \ F o r m u l a < / K e y > < / a : K e y > < a : V a l u e   i : t y p e = " M e a s u r e G r i d V i e w S t a t e I D i a g r a m T a g A d d i t i o n a l I n f o " / > < / a : K e y V a l u e O f D i a g r a m O b j e c t K e y a n y T y p e z b w N T n L X > < a : K e y V a l u e O f D i a g r a m O b j e c t K e y a n y T y p e z b w N T n L X > < a : K e y > < K e y > M e a s u r e s \ E a r n i n g s   $   -   Y T D \ T a g I n f o \ V a l u e < / K e y > < / a : K e y > < a : V a l u e   i : t y p e = " M e a s u r e G r i d V i e w S t a t e I D i a g r a m T a g A d d i t i o n a l I n f o " / > < / a : K e y V a l u e O f D i a g r a m O b j e c t K e y a n y T y p e z b w N T n L X > < a : K e y V a l u e O f D i a g r a m O b j e c t K e y a n y T y p e z b w N T n L X > < a : K e y > < K e y > M e a s u r e s \ E a r n i n g s   $   -   L T D   E o P Y < / K e y > < / a : K e y > < a : V a l u e   i : t y p e = " M e a s u r e G r i d N o d e V i e w S t a t e " > < L a y e d O u t > t r u e < / L a y e d O u t > < R o w > 1 0 < / R o w > < / a : V a l u e > < / a : K e y V a l u e O f D i a g r a m O b j e c t K e y a n y T y p e z b w N T n L X > < a : K e y V a l u e O f D i a g r a m O b j e c t K e y a n y T y p e z b w N T n L X > < a : K e y > < K e y > M e a s u r e s \ E a r n i n g s   $   -   L T D   E o P Y \ T a g I n f o \ F o r m u l a < / K e y > < / a : K e y > < a : V a l u e   i : t y p e = " M e a s u r e G r i d V i e w S t a t e I D i a g r a m T a g A d d i t i o n a l I n f o " / > < / a : K e y V a l u e O f D i a g r a m O b j e c t K e y a n y T y p e z b w N T n L X > < a : K e y V a l u e O f D i a g r a m O b j e c t K e y a n y T y p e z b w N T n L X > < a : K e y > < K e y > M e a s u r e s \ E a r n i n g s   $   -   L T D   E o P Y \ T a g I n f o \ V a l u e < / K e y > < / a : K e y > < a : V a l u e   i : t y p e = " M e a s u r e G r i d V i e w S t a t e I D i a g r a m T a g A d d i t i o n a l I n f o " / > < / a : K e y V a l u e O f D i a g r a m O b j e c t K e y a n y T y p e z b w N T n L X > < a : K e y V a l u e O f D i a g r a m O b j e c t K e y a n y T y p e z b w N T n L X > < a : K e y > < K e y > M e a s u r e s \ A c t u a l   $   -   B S < / K e y > < / a : K e y > < a : V a l u e   i : t y p e = " M e a s u r e G r i d N o d e V i e w S t a t e " > < L a y e d O u t > t r u e < / L a y e d O u t > < R o w > 1 1 < / R o w > < / a : V a l u e > < / a : K e y V a l u e O f D i a g r a m O b j e c t K e y a n y T y p e z b w N T n L X > < a : K e y V a l u e O f D i a g r a m O b j e c t K e y a n y T y p e z b w N T n L X > < a : K e y > < K e y > M e a s u r e s \ A c t u a l   $   -   B S \ T a g I n f o \ F o r m u l a < / K e y > < / a : K e y > < a : V a l u e   i : t y p e = " M e a s u r e G r i d V i e w S t a t e I D i a g r a m T a g A d d i t i o n a l I n f o " / > < / a : K e y V a l u e O f D i a g r a m O b j e c t K e y a n y T y p e z b w N T n L X > < a : K e y V a l u e O f D i a g r a m O b j e c t K e y a n y T y p e z b w N T n L X > < a : K e y > < K e y > M e a s u r e s \ A c t u a l   $   -   B S \ T a g I n f o \ V a l u e < / K e y > < / a : K e y > < a : V a l u e   i : t y p e = " M e a s u r e G r i d V i e w S t a t e I D i a g r a m T a g A d d i t i o n a l I n f o " / > < / a : K e y V a l u e O f D i a g r a m O b j e c t K e y a n y T y p e z b w N T n L X > < a : K e y V a l u e O f D i a g r a m O b j e c t K e y a n y T y p e z b w N T n L X > < a : K e y > < K e y > M e a s u r e s \ R a w   $   -   L T D   E o P M < / K e y > < / a : K e y > < a : V a l u e   i : t y p e = " M e a s u r e G r i d N o d e V i e w S t a t e " > < L a y e d O u t > t r u e < / L a y e d O u t > < R o w > 1 2 < / R o w > < / a : V a l u e > < / a : K e y V a l u e O f D i a g r a m O b j e c t K e y a n y T y p e z b w N T n L X > < a : K e y V a l u e O f D i a g r a m O b j e c t K e y a n y T y p e z b w N T n L X > < a : K e y > < K e y > M e a s u r e s \ R a w   $   -   L T D   E o P M \ T a g I n f o \ F o r m u l a < / K e y > < / a : K e y > < a : V a l u e   i : t y p e = " M e a s u r e G r i d V i e w S t a t e I D i a g r a m T a g A d d i t i o n a l I n f o " / > < / a : K e y V a l u e O f D i a g r a m O b j e c t K e y a n y T y p e z b w N T n L X > < a : K e y V a l u e O f D i a g r a m O b j e c t K e y a n y T y p e z b w N T n L X > < a : K e y > < K e y > M e a s u r e s \ R a w   $   -   L T D   E o P M \ T a g I n f o \ V a l u e < / K e y > < / a : K e y > < a : V a l u e   i : t y p e = " M e a s u r e G r i d V i e w S t a t e I D i a g r a m T a g A d d i t i o n a l I n f o " / > < / a : K e y V a l u e O f D i a g r a m O b j e c t K e y a n y T y p e z b w N T n L X > < a : K e y V a l u e O f D i a g r a m O b j e c t K e y a n y T y p e z b w N T n L X > < a : K e y > < K e y > M e a s u r e s \ C a s h   O p e n   $   -   S C F < / K e y > < / a : K e y > < a : V a l u e   i : t y p e = " M e a s u r e G r i d N o d e V i e w S t a t e " > < L a y e d O u t > t r u e < / L a y e d O u t > < R o w > 1 3 < / R o w > < / a : V a l u e > < / a : K e y V a l u e O f D i a g r a m O b j e c t K e y a n y T y p e z b w N T n L X > < a : K e y V a l u e O f D i a g r a m O b j e c t K e y a n y T y p e z b w N T n L X > < a : K e y > < K e y > M e a s u r e s \ C a s h   O p e n   $   -   S C F \ T a g I n f o \ F o r m u l a < / K e y > < / a : K e y > < a : V a l u e   i : t y p e = " M e a s u r e G r i d V i e w S t a t e I D i a g r a m T a g A d d i t i o n a l I n f o " / > < / a : K e y V a l u e O f D i a g r a m O b j e c t K e y a n y T y p e z b w N T n L X > < a : K e y V a l u e O f D i a g r a m O b j e c t K e y a n y T y p e z b w N T n L X > < a : K e y > < K e y > M e a s u r e s \ C a s h   O p e n   $   -   S C F \ T a g I n f o \ V a l u e < / K e y > < / a : K e y > < a : V a l u e   i : t y p e = " M e a s u r e G r i d V i e w S t a t e I D i a g r a m T a g A d d i t i o n a l I n f o " / > < / a : K e y V a l u e O f D i a g r a m O b j e c t K e y a n y T y p e z b w N T n L X > < a : K e y V a l u e O f D i a g r a m O b j e c t K e y a n y T y p e z b w N T n L X > < a : K e y > < K e y > M e a s u r e s \ C a s h   C h a n g e   $   -   S C F < / K e y > < / a : K e y > < a : V a l u e   i : t y p e = " M e a s u r e G r i d N o d e V i e w S t a t e " > < L a y e d O u t > t r u e < / L a y e d O u t > < R o w > 1 4 < / R o w > < / a : V a l u e > < / a : K e y V a l u e O f D i a g r a m O b j e c t K e y a n y T y p e z b w N T n L X > < a : K e y V a l u e O f D i a g r a m O b j e c t K e y a n y T y p e z b w N T n L X > < a : K e y > < K e y > M e a s u r e s \ C a s h   C h a n g e   $   -   S C F \ T a g I n f o \ F o r m u l a < / K e y > < / a : K e y > < a : V a l u e   i : t y p e = " M e a s u r e G r i d V i e w S t a t e I D i a g r a m T a g A d d i t i o n a l I n f o " / > < / a : K e y V a l u e O f D i a g r a m O b j e c t K e y a n y T y p e z b w N T n L X > < a : K e y V a l u e O f D i a g r a m O b j e c t K e y a n y T y p e z b w N T n L X > < a : K e y > < K e y > M e a s u r e s \ C a s h   C h a n g e   $   -   S C F \ T a g I n f o \ V a l u e < / K e y > < / a : K e y > < a : V a l u e   i : t y p e = " M e a s u r e G r i d V i e w S t a t e I D i a g r a m T a g A d d i t i o n a l I n f o " / > < / a : K e y V a l u e O f D i a g r a m O b j e c t K e y a n y T y p e z b w N T n L X > < a : K e y V a l u e O f D i a g r a m O b j e c t K e y a n y T y p e z b w N T n L X > < a : K e y > < K e y > M e a s u r e s \ N o n - C a s h   $   -   S C F < / K e y > < / a : K e y > < a : V a l u e   i : t y p e = " M e a s u r e G r i d N o d e V i e w S t a t e " > < L a y e d O u t > t r u e < / L a y e d O u t > < R o w > 1 5 < / R o w > < / a : V a l u e > < / a : K e y V a l u e O f D i a g r a m O b j e c t K e y a n y T y p e z b w N T n L X > < a : K e y V a l u e O f D i a g r a m O b j e c t K e y a n y T y p e z b w N T n L X > < a : K e y > < K e y > M e a s u r e s \ N o n - C a s h   $   -   S C F \ T a g I n f o \ F o r m u l a < / K e y > < / a : K e y > < a : V a l u e   i : t y p e = " M e a s u r e G r i d V i e w S t a t e I D i a g r a m T a g A d d i t i o n a l I n f o " / > < / a : K e y V a l u e O f D i a g r a m O b j e c t K e y a n y T y p e z b w N T n L X > < a : K e y V a l u e O f D i a g r a m O b j e c t K e y a n y T y p e z b w N T n L X > < a : K e y > < K e y > M e a s u r e s \ N o n - C a s h   $   -   S C F \ T a g I n f o \ V a l u e < / K e y > < / a : K e y > < a : V a l u e   i : t y p e = " M e a s u r e G r i d V i e w S t a t e I D i a g r a m T a g A d d i t i o n a l I n f o " / > < / a : K e y V a l u e O f D i a g r a m O b j e c t K e y a n y T y p e z b w N T n L X > < a : K e y V a l u e O f D i a g r a m O b j e c t K e y a n y T y p e z b w N T n L X > < a : K e y > < K e y > M e a s u r e s \ C a s h   E f f e c t   $   -   S C F < / K e y > < / a : K e y > < a : V a l u e   i : t y p e = " M e a s u r e G r i d N o d e V i e w S t a t e " > < L a y e d O u t > t r u e < / L a y e d O u t > < R o w > 1 6 < / R o w > < / a : V a l u e > < / a : K e y V a l u e O f D i a g r a m O b j e c t K e y a n y T y p e z b w N T n L X > < a : K e y V a l u e O f D i a g r a m O b j e c t K e y a n y T y p e z b w N T n L X > < a : K e y > < K e y > M e a s u r e s \ C a s h   E f f e c t   $   -   S C F \ T a g I n f o \ F o r m u l a < / K e y > < / a : K e y > < a : V a l u e   i : t y p e = " M e a s u r e G r i d V i e w S t a t e I D i a g r a m T a g A d d i t i o n a l I n f o " / > < / a : K e y V a l u e O f D i a g r a m O b j e c t K e y a n y T y p e z b w N T n L X > < a : K e y V a l u e O f D i a g r a m O b j e c t K e y a n y T y p e z b w N T n L X > < a : K e y > < K e y > M e a s u r e s \ C a s h   E f f e c t   $   -   S C F \ T a g I n f o \ V a l u e < / K e y > < / a : K e y > < a : V a l u e   i : t y p e = " M e a s u r e G r i d V i e w S t a t e I D i a g r a m T a g A d d i t i o n a l I n f o " / > < / a : K e y V a l u e O f D i a g r a m O b j e c t K e y a n y T y p e z b w N T n L X > < a : K e y V a l u e O f D i a g r a m O b j e c t K e y a n y T y p e z b w N T n L X > < a : K e y > < K e y > M e a s u r e s \ E x p e c t e d   $ < / K e y > < / a : K e y > < a : V a l u e   i : t y p e = " M e a s u r e G r i d N o d e V i e w S t a t e " > < L a y e d O u t > t r u e < / L a y e d O u t > < R o w > 1 7 < / R o w > < / a : V a l u e > < / a : K e y V a l u e O f D i a g r a m O b j e c t K e y a n y T y p e z b w N T n L X > < a : K e y V a l u e O f D i a g r a m O b j e c t K e y a n y T y p e z b w N T n L X > < a : K e y > < K e y > M e a s u r e s \ E x p e c t e d   $ \ T a g I n f o \ F o r m u l a < / K e y > < / a : K e y > < a : V a l u e   i : t y p e = " M e a s u r e G r i d V i e w S t a t e I D i a g r a m T a g A d d i t i o n a l I n f o " / > < / a : K e y V a l u e O f D i a g r a m O b j e c t K e y a n y T y p e z b w N T n L X > < a : K e y V a l u e O f D i a g r a m O b j e c t K e y a n y T y p e z b w N T n L X > < a : K e y > < K e y > M e a s u r e s \ E x p e c t e d   $ \ T a g I n f o \ V a l u e < / K e y > < / a : K e y > < a : V a l u e   i : t y p e = " M e a s u r e G r i d V i e w S t a t e I D i a g r a m T a g A d d i t i o n a l I n f o " / > < / a : K e y V a l u e O f D i a g r a m O b j e c t K e y a n y T y p e z b w N T n L X > < a : K e y V a l u e O f D i a g r a m O b j e c t K e y a n y T y p e z b w N T n L X > < a : K e y > < K e y > M e a s u r e s \ R a w   $   -   Y T D < / K e y > < / a : K e y > < a : V a l u e   i : t y p e = " M e a s u r e G r i d N o d e V i e w S t a t e " > < L a y e d O u t > t r u e < / L a y e d O u t > < R o w > 1 8 < / R o w > < / a : V a l u e > < / a : K e y V a l u e O f D i a g r a m O b j e c t K e y a n y T y p e z b w N T n L X > < a : K e y V a l u e O f D i a g r a m O b j e c t K e y a n y T y p e z b w N T n L X > < a : K e y > < K e y > M e a s u r e s \ R a w   $   -   Y T D \ T a g I n f o \ F o r m u l a < / K e y > < / a : K e y > < a : V a l u e   i : t y p e = " M e a s u r e G r i d V i e w S t a t e I D i a g r a m T a g A d d i t i o n a l I n f o " / > < / a : K e y V a l u e O f D i a g r a m O b j e c t K e y a n y T y p e z b w N T n L X > < a : K e y V a l u e O f D i a g r a m O b j e c t K e y a n y T y p e z b w N T n L X > < a : K e y > < K e y > M e a s u r e s \ R a w   $   -   Y T D \ T a g I n f o \ V a l u e < / K e y > < / a : K e y > < a : V a l u e   i : t y p e = " M e a s u r e G r i d V i e w S t a t e I D i a g r a m T a g A d d i t i o n a l I n f o " / > < / a : K e y V a l u e O f D i a g r a m O b j e c t K e y a n y T y p e z b w N T n L X > < a : K e y V a l u e O f D i a g r a m O b j e c t K e y a n y T y p e z b w N T n L X > < a : K e y > < K e y > M e a s u r e s \ R a w   $   -   L T D < / K e y > < / a : K e y > < a : V a l u e   i : t y p e = " M e a s u r e G r i d N o d e V i e w S t a t e " > < L a y e d O u t > t r u e < / L a y e d O u t > < R o w > 1 9 < / R o w > < / a : V a l u e > < / a : K e y V a l u e O f D i a g r a m O b j e c t K e y a n y T y p e z b w N T n L X > < a : K e y V a l u e O f D i a g r a m O b j e c t K e y a n y T y p e z b w N T n L X > < a : K e y > < K e y > M e a s u r e s \ R a w   $   -   L T D \ T a g I n f o \ F o r m u l a < / K e y > < / a : K e y > < a : V a l u e   i : t y p e = " M e a s u r e G r i d V i e w S t a t e I D i a g r a m T a g A d d i t i o n a l I n f o " / > < / a : K e y V a l u e O f D i a g r a m O b j e c t K e y a n y T y p e z b w N T n L X > < a : K e y V a l u e O f D i a g r a m O b j e c t K e y a n y T y p e z b w N T n L X > < a : K e y > < K e y > M e a s u r e s \ R a w   $   -   L T D \ T a g I n f o \ V a l u e < / K e y > < / a : K e y > < a : V a l u e   i : t y p e = " M e a s u r e G r i d V i e w S t a t e I D i a g r a m T a g A d d i t i o n a l I n f o " / > < / a : K e y V a l u e O f D i a g r a m O b j e c t K e y a n y T y p e z b w N T n L X > < a : K e y V a l u e O f D i a g r a m O b j e c t K e y a n y T y p e z b w N T n L X > < a : K e y > < K e y > M e a s u r e s \ D e b i t   $   -   T B < / K e y > < / a : K e y > < a : V a l u e   i : t y p e = " M e a s u r e G r i d N o d e V i e w S t a t e " > < C o l u m n > 1 < / C o l u m n > < L a y e d O u t > t r u e < / L a y e d O u t > < / a : V a l u e > < / a : K e y V a l u e O f D i a g r a m O b j e c t K e y a n y T y p e z b w N T n L X > < a : K e y V a l u e O f D i a g r a m O b j e c t K e y a n y T y p e z b w N T n L X > < a : K e y > < K e y > M e a s u r e s \ D e b i t   $   -   T B \ T a g I n f o \ F o r m u l a < / K e y > < / a : K e y > < a : V a l u e   i : t y p e = " M e a s u r e G r i d V i e w S t a t e I D i a g r a m T a g A d d i t i o n a l I n f o " / > < / a : K e y V a l u e O f D i a g r a m O b j e c t K e y a n y T y p e z b w N T n L X > < a : K e y V a l u e O f D i a g r a m O b j e c t K e y a n y T y p e z b w N T n L X > < a : K e y > < K e y > M e a s u r e s \ D e b i t   $   -   T B \ T a g I n f o \ V a l u e < / K e y > < / a : K e y > < a : V a l u e   i : t y p e = " M e a s u r e G r i d V i e w S t a t e I D i a g r a m T a g A d d i t i o n a l I n f o " / > < / a : K e y V a l u e O f D i a g r a m O b j e c t K e y a n y T y p e z b w N T n L X > < a : K e y V a l u e O f D i a g r a m O b j e c t K e y a n y T y p e z b w N T n L X > < a : K e y > < K e y > M e a s u r e s \ C r e d i t   $   -   T B < / K e y > < / a : K e y > < a : V a l u e   i : t y p e = " M e a s u r e G r i d N o d e V i e w S t a t e " > < C o l u m n > 1 < / C o l u m n > < L a y e d O u t > t r u e < / L a y e d O u t > < R o w > 1 < / R o w > < / a : V a l u e > < / a : K e y V a l u e O f D i a g r a m O b j e c t K e y a n y T y p e z b w N T n L X > < a : K e y V a l u e O f D i a g r a m O b j e c t K e y a n y T y p e z b w N T n L X > < a : K e y > < K e y > M e a s u r e s \ C r e d i t   $   -   T B \ T a g I n f o \ F o r m u l a < / K e y > < / a : K e y > < a : V a l u e   i : t y p e = " M e a s u r e G r i d V i e w S t a t e I D i a g r a m T a g A d d i t i o n a l I n f o " / > < / a : K e y V a l u e O f D i a g r a m O b j e c t K e y a n y T y p e z b w N T n L X > < a : K e y V a l u e O f D i a g r a m O b j e c t K e y a n y T y p e z b w N T n L X > < a : K e y > < K e y > M e a s u r e s \ C r e d i t   $   -   T B \ T a g I n f o \ V a l u e 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 C o l u m n s \ R e f < / K e y > < / a : K e y > < a : V a l u e   i : t y p e = " M e a s u r e G r i d N o d e V i e w S t a t e " > < C o l u m n > 1 < / C o l u m n > < L a y e d O u t > t r u e < / L a y e d O u t > < / a : V a l u e > < / a : K e y V a l u e O f D i a g r a m O b j e c t K e y a n y T y p e z b w N T n L X > < a : K e y V a l u e O f D i a g r a m O b j e c t K e y a n y T y p e z b w N T n L X > < a : K e y > < K e y > C o l u m n s \ A c c o u n t   # < / K e y > < / a : K e y > < a : V a l u e   i : t y p e = " M e a s u r e G r i d N o d e V i e w S t a t e " > < C o l u m n > 2 < / C o l u m n > < L a y e d O u t > t r u e < / L a y e d O u t > < / a : V a l u e > < / a : K e y V a l u e O f D i a g r a m O b j e c t K e y a n y T y p e z b w N T n L X > < a : K e y V a l u e O f D i a g r a m O b j e c t K e y a n y T y p e z b w N T n L X > < a : K e y > < K e y > C o l u m n s \ C u s t o m e r   I D < / K e y > < / a : K e y > < a : V a l u e   i : t y p e = " M e a s u r e G r i d N o d e V i e w S t a t e " > < C o l u m n > 3 < / C o l u m n > < L a y e d O u t > t r u e < / L a y e d O u t > < / a : V a l u e > < / a : K e y V a l u e O f D i a g r a m O b j e c t K e y a n y T y p e z b w N T n L X > < a : K e y V a l u e O f D i a g r a m O b j e c t K e y a n y T y p e z b w N T n L X > < a : K e y > < K e y > C o l u m n s \ A m o u n t < / K e y > < / a : K e y > < a : V a l u e   i : t y p e = " M e a s u r e G r i d N o d e V i e w S t a t e " > < C o l u m n > 4 < / C o l u m n > < L a y e d O u t > t r u e < / L a y e d O u t > < / a : V a l u e > < / a : K e y V a l u e O f D i a g r a m O b j e c t K e y a n y T y p e z b w N T n L X > < a : K e y V a l u e O f D i a g r a m O b j e c t K e y a n y T y p e z b w N T n L X > < a : K e y > < K e y > C o l u m n s \ E v e n t < / K e y > < / a : K e y > < a : V a l u e   i : t y p e = " M e a s u r e G r i d N o d e V i e w S t a t e " / > < / a : K e y V a l u e O f D i a g r a m O b j e c t K e y a n y T y p e z b w N T n L X > < a : K e y V a l u e O f D i a g r a m O b j e c t K e y a n y T y p e z b w N T n L X > < a : K e y > < K e y > C o l u m n s \ L o c a t i o n < / K e y > < / a : K e y > < a : V a l u e   i : t y p e = " M e a s u r e G r i d N o d e V i e w S t a t e " / > < / a : K e y V a l u e O f D i a g r a m O b j e c t K e y a n y T y p e z b w N T n L X > < a : K e y V a l u e O f D i a g r a m O b j e c t K e y a n y T y p e z b w N T n L X > < a : K e y > < K e y > C o l u m n s \ I t e m < / K e y > < / a : K e y > < a : V a l u e   i : t y p e = " M e a s u r e G r i d N o d e V i e w S t a t e " / > < / a : K e y V a l u e O f D i a g r a m O b j e c t K e y a n y T y p e z b w N T n L X > < a : K e y V a l u e O f D i a g r a m O b j e c t K e y a n y T y p e z b w N T n L X > < a : K e y > < K e y > C o l u m n s \ C a t e g o r y < / K e y > < / a : K e y > < a : V a l u e   i : t y p e = " M e a s u r e G r i d N o d e V i e w S t a t e " / > < / a : K e y V a l u e O f D i a g r a m O b j e c t K e y a n y T y p e z b w N T n L X > < a : K e y V a l u e O f D i a g r a m O b j e c t K e y a n y T y p e z b w N T n L X > < a : K e y > < K e y > C o l u m n s \ N o t e s < / K e y > < / a : K e y > < a : V a l u e   i : t y p e = " M e a s u r e G r i d N o d e V i e w S t a t e " / > < / a : K e y V a l u e O f D i a g r a m O b j e c t K e y a n y T y p e z b w N T n L X > < / V i e w S t a t e s > < / D i a g r a m M a n a g e r . S e r i a l i z a b l e D i a g r a m > < D i a g r a m M a n a g e r . S e r i a l i z a b l e D i a g r a m > < A d a p t e r   i : t y p e = " M e a s u r e D i a g r a m S a n d b o x A d a p t e r " > < T a b l e N a m e > E A M o n t h s 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 E A M o n t h s 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 C o l u m n s \ M o n t h < / K e y > < / a : K e y > < a : V a l u e   i : t y p e = " M e a s u r e G r i d N o d e V i e w S t a t e " > < L a y e d O u t > t r u e < / L a y e d O u t > < / a : V a l u e > < / a : K e y V a l u e O f D i a g r a m O b j e c t K e y a n y T y p e z b w N T n L X > < a : K e y V a l u e O f D i a g r a m O b j e c t K e y a n y T y p e z b w N T n L X > < a : K e y > < K e y > C o l u m n s \ M o n t h   N a m e < / K e y > < / a : K e y > < a : V a l u e   i : t y p e = " M e a s u r e G r i d N o d e V i e w S t a t e " > < C o l u m n > 1 < / C o l u m n > < L a y e d O u t > t r u e < / L a y e d O u t > < / a : V a l u e > < / a : K e y V a l u e O f D i a g r a m O b j e c t K e y a n y T y p e z b w N T n L X > < / V i e w S t a t e s > < / D i a g r a m M a n a g e r . S e r i a l i z a b l e D i a g r a m > < D i a g r a m M a n a g e r . S e r i a l i z a b l e D i a g r a m > < A d a p t e r   i : t y p e = " M e a s u r e D i a g r a m S a n d b o x A d a p t e r " > < T a b l e N a m e > J E D e t a i l 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 J E D e t a i l 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 C o l u m n s \ R e f < / K e y > < / D i a g r a m O b j e c t K e y > < D i a g r a m O b j e c t K e y > < K e y > C o l u m n s \ D e s c r i p t i o n < / K e y > < / D i a g r a m O b j e c t K e y > < D i a g r a m O b j e c t K e y > < K e y > C o l u m n s \ S o u r c e   J o u r n a l 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 C o l u m n s \ R e f < / K e y > < / a : K e y > < a : V a l u e   i : t y p e = " M e a s u r e G r i d N o d e V i e w S t a t e " > < L a y e d O u t > t r u e < / L a y e d O u t > < / a : V a l u e > < / a : K e y V a l u e O f D i a g r a m O b j e c t K e y a n y T y p e z b w N T n L X > < a : K e y V a l u e O f D i a g r a m O b j e c t K e y a n y T y p e z b w N T n L X > < a : K e y > < K e y > C o l u m n s \ D e s c r i p t i o n < / K e y > < / a : K e y > < a : V a l u e   i : t y p e = " M e a s u r e G r i d N o d e V i e w S t a t e " > < C o l u m n > 1 < / C o l u m n > < L a y e d O u t > t r u e < / L a y e d O u t > < / a : V a l u e > < / a : K e y V a l u e O f D i a g r a m O b j e c t K e y a n y T y p e z b w N T n L X > < a : K e y V a l u e O f D i a g r a m O b j e c t K e y a n y T y p e z b w N T n L X > < a : K e y > < K e y > C o l u m n s \ S o u r c e   J o u r n a l < / K e y > < / a : K e y > < a : V a l u e   i : t y p e = " M e a s u r e G r i d N o d e V i e w S t a t e " > < C o l u m n > 2 < / C o l u m n > < L a y e d O u t > t r u e < / L a y e d O u t > < / a : V a l u e > < / a : K e y V a l u e O f D i a g r a m O b j e c t K e y a n y T y p e z b w N T n L X > < / V i e w S t a t e s > < / D i a g r a m M a n a g e r . S e r i a l i z a b l e D i a g r a m > < D i a g r a m M a n a g e r . S e r i a l i z a b l e D i a g r a m > < A d a p t e r   i : t y p e = " M e a s u r e D i a g r a m S a n d b o x A d a p t e r " > < T a b l e N a m e > C O A 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  # < / K e y > < / D i a g r a m O b j e c t K e y > < D i a g r a m O b j e c t K e y > < K e y > C o l u m n s \ A c c o u n t   N a m e < / K e y > < / D i a g r a m O b j e c t K e y > < D i a g r a m O b j e c t K e y > < K e y > C o l u m n s \ A c c   #   w i t h   N a m e < / K e y > < / D i a g r a m O b j e c t K e y > < D i a g r a m O b j e c t K e y > < K e y > C o l u m n s \ C l a s s < / K e y > < / D i a g r a m O b j e c t K e y > < D i a g r a m O b j e c t K e y > < K e y > C o l u m n s \ G r o u p < / K e y > < / D i a g r a m O b j e c t K e y > < D i a g r a m O b j e c t K e y > < K e y > C o l u m n s \ C a s h   F l o w   C l a s s < / K e y > < / D i a g r a m O b j e c t K e y > < D i a g r a m O b j e c t K e y > < K e y > C o l u m n s \ C l a s s   O r d e r < / K e y > < / D i a g r a m O b j e c t K e y > < D i a g r a m O b j e c t K e y > < K e y > C o l u m n s \ G r o u p   O r d e r < / K e y > < / D i a g r a m O b j e c t K e y > < D i a g r a m O b j e c t K e y > < K e y > C o l u m n s \ S t a t e m e n t < / K e y > < / D i a g r a m O b j e c t K e y > < D i a g r a m O b j e c t K e y > < K e y > C o l u m n s \ G L   D i s p l a y 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  # < / K e y > < / a : K e y > < a : V a l u e   i : t y p e = " M e a s u r e G r i d N o d e V i e w S t a t e " > < L a y e d O u t > t r u e < / L a y e d O u t > < / a : V a l u e > < / a : K e y V a l u e O f D i a g r a m O b j e c t K e y a n y T y p e z b w N T n L X > < a : K e y V a l u e O f D i a g r a m O b j e c t K e y a n y T y p e z b w N T n L X > < a : K e y > < K e y > C o l u m n s \ A c c o u n t   N a m e < / K e y > < / a : K e y > < a : V a l u e   i : t y p e = " M e a s u r e G r i d N o d e V i e w S t a t e " > < C o l u m n > 1 < / C o l u m n > < L a y e d O u t > t r u e < / L a y e d O u t > < / a : V a l u e > < / a : K e y V a l u e O f D i a g r a m O b j e c t K e y a n y T y p e z b w N T n L X > < a : K e y V a l u e O f D i a g r a m O b j e c t K e y a n y T y p e z b w N T n L X > < a : K e y > < K e y > C o l u m n s \ A c c   #   w i t h   N a m e < / K e y > < / a : K e y > < a : V a l u e   i : t y p e = " M e a s u r e G r i d N o d e V i e w S t a t e " > < C o l u m n > 9 < / C o l u m n > < L a y e d O u t > t r u e < / L a y e d O u t > < / a : V a l u e > < / a : K e y V a l u e O f D i a g r a m O b j e c t K e y a n y T y p e z b w N T n L X > < a : K e y V a l u e O f D i a g r a m O b j e c t K e y a n y T y p e z b w N T n L X > < a : K e y > < K e y > C o l u m n s \ C l a s s < / 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 C o l u m n s \ C a s h   F l o w   C l a s s < / K e y > < / a : K e y > < a : V a l u e   i : t y p e = " M e a s u r e G r i d N o d e V i e w S t a t e " > < C o l u m n > 4 < / C o l u m n > < L a y e d O u t > t r u e < / L a y e d O u t > < / a : V a l u e > < / a : K e y V a l u e O f D i a g r a m O b j e c t K e y a n y T y p e z b w N T n L X > < a : K e y V a l u e O f D i a g r a m O b j e c t K e y a n y T y p e z b w N T n L X > < a : K e y > < K e y > C o l u m n s \ C l a s s   O r d e r < / K e y > < / a : K e y > < a : V a l u e   i : t y p e = " M e a s u r e G r i d N o d e V i e w S t a t e " > < C o l u m n > 5 < / C o l u m n > < L a y e d O u t > t r u e < / L a y e d O u t > < / a : V a l u e > < / a : K e y V a l u e O f D i a g r a m O b j e c t K e y a n y T y p e z b w N T n L X > < a : K e y V a l u e O f D i a g r a m O b j e c t K e y a n y T y p e z b w N T n L X > < a : K e y > < K e y > C o l u m n s \ G r o u p   O r d e r < / K e y > < / a : K e y > < a : V a l u e   i : t y p e = " M e a s u r e G r i d N o d e V i e w S t a t e " > < C o l u m n > 6 < / C o l u m n > < L a y e d O u t > t r u e < / L a y e d O u t > < / a : V a l u e > < / a : K e y V a l u e O f D i a g r a m O b j e c t K e y a n y T y p e z b w N T n L X > < a : K e y V a l u e O f D i a g r a m O b j e c t K e y a n y T y p e z b w N T n L X > < a : K e y > < K e y > C o l u m n s \ S t a t e m e n t < / K e y > < / a : K e y > < a : V a l u e   i : t y p e = " M e a s u r e G r i d N o d e V i e w S t a t e " > < C o l u m n > 7 < / C o l u m n > < L a y e d O u t > t r u e < / L a y e d O u t > < / a : V a l u e > < / a : K e y V a l u e O f D i a g r a m O b j e c t K e y a n y T y p e z b w N T n L X > < a : K e y V a l u e O f D i a g r a m O b j e c t K e y a n y T y p e z b w N T n L X > < a : K e y > < K e y > C o l u m n s \ G L   D i s p l a y < / K e y > < / a : K e y > < a : V a l u e   i : t y p e = " M e a s u r e G r i d N o d e V i e w S t a t e " > < C o l u m n > 8 < / 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 C o l u m n s \ Q u a r t e r < / 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 C o l u m n s \ M o n t h   N a m e < / K e y > < / a : K e y > < a : V a l u e   i : t y p e = " M e a s u r e G r i d N o d e V i e w S t a t e " > < C o l u m n > 4 < / C o l u m n > < L a y e d O u t > t r u e < / L a y e d O u t > < / a : V a l u e > < / a : K e y V a l u e O f D i a g r a m O b j e c t K e y a n y T y p e z b w N T n L X > < / V i e w S t a t e s > < / D i a g r a m M a n a g e r . S e r i a l i z a b l e D i a g r a m > < / A r r a y O f D i a g r a m M a n a g e r . S e r i a l i z a b l e D i a g r a m > ] ] > < / C u s t o m C o n t e n t > < / G e m i n i > 
</file>

<file path=customXml/item3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 C o l u m n s \ A c c   #   w i t h   N a m e 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 C o l u m n s \ C a s h   F l o w   C l a s s < / K e y > < / a : K e y > < a : V a l u e   i : t y p e = " T a b l e W i d g e t B a s e V i e w S t a t e " / > < / a : K e y V a l u e O f D i a g r a m O b j e c t K e y a n y T y p e z b w N T n L X > < a : K e y V a l u e O f D i a g r a m O b j e c t K e y a n y T y p e z b w N T n L X > < a : K e y > < K e y > C o l u m n s \ C l a s s   O r d e r < / K e y > < / a : K e y > < a : V a l u e   i : t y p e = " T a b l e W i d g e t B a s e V i e w S t a t e " / > < / a : K e y V a l u e O f D i a g r a m O b j e c t K e y a n y T y p e z b w N T n L X > < a : K e y V a l u e O f D i a g r a m O b j e c t K e y a n y T y p e z b w N T n L X > < a : K e y > < K e y > C o l u m n s \ G r o u p   O r d e r < / K e y > < / a : K e y > < a : V a l u e   i : t y p e = " T a b l e W i d g e t B a s e V i e w S t a t e " / > < / a : K e y V a l u e O f D i a g r a m O b j e c t K e y a n y T y p e z b w N T n L X > < a : K e y V a l u e O f D i a g r a m O b j e c t K e y a n y T y p e z b w N T n L X > < a : K e y > < K e y > C o l u m n s \ S t a t e m e n t < / K e y > < / a : K e y > < a : V a l u e   i : t y p e = " T a b l e W i d g e t B a s e V i e w S t a t e " / > < / a : K e y V a l u e O f D i a g r a m O b j e c t K e y a n y T y p e z b w N T n L X > < a : K e y V a l u e O f D i a g r a m O b j e c t K e y a n y T y p e z b w N T n L X > < a : K e y > < K e y > C o l u m n s \ G L   D i s p l a y 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 E A M o n t h s 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 E A M o n t h s 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 J E D e t a i l 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 J E D e t a i l 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 C o l u m n s \ S o u r c e   J o u r n a l 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 S C F < / 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 S C F < / 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 G L D i s p l a y 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 G L D i s p l a y 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 C o l u m n s \ D i s p l a y   O r d e r < / K e y > < / a : K e y > < a : V a l u e   i : t y p e = " T a b l e W i d g e t B a s e V i e w S t a t e " / > < / a : K e y V a l u e O f D i a g r a m O b j e c t K e y a n y T y p e z b w N T n L X > < a : K e y V a l u e O f D i a g r a m O b j e c t K e y a n y T y p e z b w N T n L X > < a : K e y > < K e y > C o l u m n s \ G L   P e r i o d 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 _ H e l p e r s 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 _ H e l p e r s 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 C o l u m n s \ E v e n t < / 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 C o l u m n s \ I t e m < / 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 C o l u m n s \ N o t e s < / K e y > < / a : K e y > < a : V a l u e   i : t y p e = " T a b l e W i d g e t B a s e V i e w S t a t e " / > < / a : K e y V a l u e O f D i a g r a m O b j e c t K e y a n y T y p e z b w N T n L X > < / V i e w S t a t e s > < / D i a g r a m M a n a g e r . S e r i a l i z a b l e D i a g r a m > < D i a g r a m M a n a g e r . S e r i a l i z a b l e D i a g r a m > < A d a p t e r   i : t y p e = " T a b l e W i d g e t V i e w M o d e l S a n d b o x A d a p t e r " > < T a b l e N a m e > B u d g e t s 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 C O A _ d d 1 3 a 1 6 2 - 3 d 5 1 - 4 a 6 7 - b 6 4 7 - 1 d 7 d b 8 a 4 7 4 6 0 < / K e y > < V a l u e   x m l n s : a = " h t t p : / / s c h e m a s . d a t a c o n t r a c t . o r g / 2 0 0 4 / 0 7 / M i c r o s o f t . A n a l y s i s S e r v i c e s . C o m m o n " > < a : H a s F o c u s > t r u e < / a : H a s F o c u s > < a : S i z e A t D p i 9 6 > 1 1 3 < / a : S i z e A t D p i 9 6 > < a : V i s i b l e > t r u e < / a : V i s i b l e > < / V a l u e > < / K e y V a l u e O f s t r i n g S a n d b o x E d i t o r . M e a s u r e G r i d S t a t e S c d E 3 5 R y > < K e y V a l u e O f s t r i n g S a n d b o x E d i t o r . M e a s u r e G r i d S t a t e S c d E 3 5 R y > < K e y > G L D i s p l a y _ 6 0 f c d 3 4 1 - b a 1 c - 4 4 f 1 - 9 e 5 0 - 0 f 4 7 b 9 7 b 3 c 5 d < / K e y > < V a l u e   x m l n s : a = " h t t p : / / s c h e m a s . d a t a c o n t r a c t . o r g / 2 0 0 4 / 0 7 / M i c r o s o f t . A n a l y s i s S e r v i c e s . C o m m o n " > < a : H a s F o c u s > f a l s e < / a : H a s F o c u s > < a : S i z e A t D p i 9 6 > 1 1 3 < / a : S i z e A t D p i 9 6 > < a : V i s i b l e > t r u e < / a : V i s i b l e > < / V a l u e > < / K e y V a l u e O f s t r i n g S a n d b o x E d i t o r . M e a s u r e G r i d S t a t e S c d E 3 5 R y > < K e y V a l u e O f s t r i n g S a n d b o x E d i t o r . M e a s u r e G r i d S t a t e S c d E 3 5 R y > < K e y > S C F _ 4 7 0 9 e 9 d a - 0 2 d e - 4 c 8 2 - b 3 c e - 7 0 a 4 7 d 3 b 0 8 9 3 < / K e y > < V a l u e   x m l n s : a = " h t t p : / / s c h e m a s . d a t a c o n t r a c t . o r g / 2 0 0 4 / 0 7 / M i c r o s o f t . A n a l y s i s S e r v i c e s . C o m m o n " > < a : H a s F o c u s > f a l s e < / a : H a s F o c u s > < a : S i z e A t D p i 9 6 > 1 1 3 < / a : S i z e A t D p i 9 6 > < a : V i s i b l e > t r u e < / a : V i s i b l e > < / V a l u e > < / K e y V a l u e O f s t r i n g S a n d b o x E d i t o r . M e a s u r e G r i d S t a t e S c d E 3 5 R y > < K e y V a l u e O f s t r i n g S a n d b o x E d i t o r . M e a s u r e G r i d S t a t e S c d E 3 5 R y > < K e y > C a l e n d a r _ d 9 f 5 4 2 b 4 - c 2 2 2 - 4 d 6 7 - a 7 8 e - 4 c d 4 5 1 6 2 e a f e < / K e y > < V a l u e   x m l n s : a = " h t t p : / / s c h e m a s . d a t a c o n t r a c t . o r g / 2 0 0 4 / 0 7 / M i c r o s o f t . A n a l y s i s S e r v i c e s . C o m m o n " > < a : H a s F o c u s > t r u e < / a : H a s F o c u s > < a : S i z e A t D p i 9 6 > 1 1 3 < / a : S i z e A t D p i 9 6 > < a : V i s i b l e > t r u e < / a : V i s i b l e > < / V a l u e > < / K e y V a l u e O f s t r i n g S a n d b o x E d i t o r . M e a s u r e G r i d S t a t e S c d E 3 5 R y > < K e y V a l u e O f s t r i n g S a n d b o x E d i t o r . M e a s u r e G r i d S t a t e S c d E 3 5 R y > < K e y > J E D e t a i l _ a b 6 5 d 6 6 f - 1 9 c 1 - 4 6 f 3 - 8 c 1 5 - 9 2 4 2 f d 0 d 5 3 f b < / K e y > < V a l u e   x m l n s : a = " h t t p : / / s c h e m a s . d a t a c o n t r a c t . o r g / 2 0 0 4 / 0 7 / M i c r o s o f t . A n a l y s i s S e r v i c e s . C o m m o n " > < a : H a s F o c u s > t r u e < / a : H a s F o c u s > < a : S i z e A t D p i 9 6 > 1 1 3 < / a : S i z e A t D p i 9 6 > < a : V i s i b l e > t r u e < / a : V i s i b l e > < / V a l u e > < / K e y V a l u e O f s t r i n g S a n d b o x E d i t o r . M e a s u r e G r i d S t a t e S c d E 3 5 R y > < K e y V a l u e O f s t r i n g S a n d b o x E d i t o r . M e a s u r e G r i d S t a t e S c d E 3 5 R y > < K e y > T r a n s a c t i o n s _ 9 5 a 2 a b 4 3 - 2 7 3 7 - 4 0 6 d - 9 8 7 a - b c 9 5 4 d a 0 8 f e 0 < / K e y > < V a l u e   x m l n s : a = " h t t p : / / s c h e m a s . d a t a c o n t r a c t . o r g / 2 0 0 4 / 0 7 / M i c r o s o f t . A n a l y s i s S e r v i c e s . C o m m o n " > < a : H a s F o c u s > t r u e < / a : H a s F o c u s > < a : S i z e A t D p i 9 6 > 1 1 3 < / a : S i z e A t D p i 9 6 > < a : V i s i b l e > t r u e < / a : V i s i b l e > < / V a l u e > < / K e y V a l u e O f s t r i n g S a n d b o x E d i t o r . M e a s u r e G r i d S t a t e S c d E 3 5 R y > < K e y V a l u e O f s t r i n g S a n d b o x E d i t o r . M e a s u r e G r i d S t a t e S c d E 3 5 R y > < K e y > B u d g e t s _ f 6 7 4 8 e d 4 - 1 c 2 b - 4 9 2 8 - a f 3 f - f 2 2 1 d b b f 7 4 d 9 < / K e y > < V a l u e   x m l n s : a = " h t t p : / / s c h e m a s . d a t a c o n t r a c t . o r g / 2 0 0 4 / 0 7 / M i c r o s o f t . A n a l y s i s S e r v i c e s . C o m m o n " > < a : H a s F o c u s > f a l s e < / a : H a s F o c u s > < a : S i z e A t D p i 9 6 > 1 1 3 < / a : S i z e A t D p i 9 6 > < a : V i s i b l e > t r u e < / a : V i s i b l e > < / V a l u e > < / K e y V a l u e O f s t r i n g S a n d b o x E d i t o r . M e a s u r e G r i d S t a t e S c d E 3 5 R y > < K e y V a l u e O f s t r i n g S a n d b o x E d i t o r . M e a s u r e G r i d S t a t e S c d E 3 5 R y > < K e y > _ H e l p e r s _ e d c f 4 5 e 1 - b 7 7 3 - 4 b 0 a - 8 a 7 e - f e 4 f 9 e 6 5 7 3 8 b < / K e y > < V a l u e   x m l n s : a = " h t t p : / / s c h e m a s . d a t a c o n t r a c t . o r g / 2 0 0 4 / 0 7 / M i c r o s o f t . A n a l y s i s S e r v i c e s . C o m m o n " > < a : H a s F o c u s > f a l s e < / a : H a s F o c u s > < a : S i z e A t D p i 9 6 > 1 1 3 < / a : S i z e A t D p i 9 6 > < a : V i s i b l e > t r u e < / a : V i s i b l e > < / V a l u e > < / K e y V a l u e O f s t r i n g S a n d b o x E d i t o r . M e a s u r e G r i d S t a t e S c d E 3 5 R y > < K e y V a l u e O f s t r i n g S a n d b o x E d i t o r . M e a s u r e G r i d S t a t e S c d E 3 5 R y > < K e y > E A M o n t h s _ 8 5 0 f 8 3 d 5 - b a c f - 4 5 5 2 - 9 2 4 0 - 4 7 c 9 e 9 6 3 d 3 c 2 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4.xml>��< ? x m l   v e r s i o n = " 1 . 0 "   e n c o d i n g = " U T F - 1 6 " ? > < G e m i n i   x m l n s = " h t t p : / / g e m i n i / p i v o t c u s t o m i z a t i o n / S a n d b o x N o n E m p t y " > < C u s t o m C o n t e n t > < ! [ C D A T A [ 1 ] ] > < / C u s t o m C o n t e n t > < / G e m i n i > 
</file>

<file path=customXml/item35.xml>��< ? x m l   v e r s i o n = " 1 . 0 "   e n c o d i n g = " U T F - 1 6 " ? > < G e m i n i   x m l n s = " h t t p : / / g e m i n i / p i v o t c u s t o m i z a t i o n / I s S a n d b o x E m b e d d e d " > < C u s t o m C o n t e n t > < ! [ C D A T A [ y e s ] ] > < / C u s t o m C o n t e n t > < / G e m i n i > 
</file>

<file path=customXml/item36.xml>��< ? x m l   v e r s i o n = " 1 . 0 "   e n c o d i n g = " U T F - 1 6 " ? > < G e m i n i   x m l n s = " h t t p : / / g e m i n i / p i v o t c u s t o m i z a t i o n / P o w e r P i v o t V e r s i o n " > < C u s t o m C o n t e n t > < ! [ C D A T A [ 2 0 1 5 . 1 3 0 . 1 6 0 5 . 9 1 3 ] ] > < / 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 2 0 2 2 - 0 9 - 1 5 T 1 3 : 5 6 : 3 3 . 2 8 1 9 0 2 7 - 0 7 : 0 0 < / L a s t P r o c e s s e d T i m e > < / D a t a M o d e l i n g S a n d b o x . S e r i a l i z e d S a n d b o x E r r o r C a c h e > ] ] > < / C u s t o m C o n t e n t > < / G e m i n i > 
</file>

<file path=customXml/item4.xml><?xml version="1.0" encoding="utf-8"?>
<p:properties xmlns:p="http://schemas.microsoft.com/office/2006/metadata/properties" xmlns:xsi="http://www.w3.org/2001/XMLSchema-instance" xmlns:pc="http://schemas.microsoft.com/office/infopath/2007/PartnerControls">
  <documentManagement>
    <TaxCatchAll xmlns="db5668d6-2aa9-4527-b831-dec095eeee02" xsi:nil="true"/>
    <lcf76f155ced4ddcb4097134ff3c332f xmlns="044dfe33-516b-499d-aa11-826f7b3d0eb4">
      <Terms xmlns="http://schemas.microsoft.com/office/infopath/2007/PartnerControls"/>
    </lcf76f155ced4ddcb4097134ff3c332f>
  </documentManagement>
</p:properties>
</file>

<file path=customXml/item5.xml>��< ? x m l   v e r s i o n = " 1 . 0 "   e n c o d i n g = " U T F - 1 6 " ? > < G e m i n i   x m l n s = " h t t p : / / g e m i n i / p i v o t c u s t o m i z a t i o n / T a b l e X M L _ J E D e t a i l _ a b 6 5 d 6 6 f - 1 9 c 1 - 4 6 f 3 - 8 c 1 5 - 9 2 4 2 f d 0 d 5 3 f b " > < C u s t o m C o n t e n t > < ! [ C D A T A [ < T a b l e W i d g e t G r i d S e r i a l i z a t i o n   x m l n s : x s d = " h t t p : / / w w w . w 3 . o r g / 2 0 0 1 / X M L S c h e m a "   x m l n s : x s i = " h t t p : / / w w w . w 3 . o r g / 2 0 0 1 / X M L S c h e m a - i n s t a n c e " > < C o l u m n S u g g e s t e d T y p e   / > < C o l u m n F o r m a t   / > < C o l u m n A c c u r a c y   / > < C o l u m n C u r r e n c y S y m b o l   / > < C o l u m n P o s i t i v e P a t t e r n   / > < C o l u m n N e g a t i v e P a t t e r n   / > < C o l u m n W i d t h s > < i t e m > < k e y > < s t r i n g > R e f < / s t r i n g > < / k e y > < v a l u e > < i n t > 5 7 < / i n t > < / v a l u e > < / i t e m > < i t e m > < k e y > < s t r i n g > D e s c r i p t i o n < / s t r i n g > < / k e y > < v a l u e > < i n t > 1 0 6 < / i n t > < / v a l u e > < / i t e m > < i t e m > < k e y > < s t r i n g > S o u r c e   J o u r n a l < / s t r i n g > < / k e y > < v a l u e > < i n t > 1 2 6 < / i n t > < / v a l u e > < / i t e m > < / C o l u m n W i d t h s > < C o l u m n D i s p l a y I n d e x > < i t e m > < k e y > < s t r i n g > R e f < / s t r i n g > < / k e y > < v a l u e > < i n t > 0 < / i n t > < / v a l u e > < / i t e m > < i t e m > < k e y > < s t r i n g > D e s c r i p t i o n < / s t r i n g > < / k e y > < v a l u e > < i n t > 1 < / i n t > < / v a l u e > < / i t e m > < i t e m > < k e y > < s t r i n g > S o u r c e   J o u r n a l < / s t r i n g > < / k e y > < v a l u e > < i n t > 2 < / i n t > < / v a l u e > < / i t e m > < / C o l u m n D i s p l a y I n d e x > < C o l u m n F r o z e n   / > < C o l u m n C h e c k e d   / > < C o l u m n F i l t e r   / > < S e l e c t i o n F i l t e r   / > < F i l t e r P a r a m e t e r s   / > < I s S o r t D e s c e n d i n g > f a l s e < / I s S o r t D e s c e n d i n g > < / T a b l e W i d g e t G r i d S e r i a l i z a t i o n > ] ] > < / C u s t o m C o n t e n t > < / G e m i n i > 
</file>

<file path=customXml/item6.xml><?xml version="1.0" encoding="utf-8"?>
<ct:contentTypeSchema xmlns:ct="http://schemas.microsoft.com/office/2006/metadata/contentType" xmlns:ma="http://schemas.microsoft.com/office/2006/metadata/properties/metaAttributes" ct:_="" ma:_="" ma:contentTypeName="Document" ma:contentTypeID="0x010100BA910E7FC0AB454BB758A194F06C6A05" ma:contentTypeVersion="15" ma:contentTypeDescription="Create a new document." ma:contentTypeScope="" ma:versionID="8d62d238b381c09e1fb5ed2f7d752ac9">
  <xsd:schema xmlns:xsd="http://www.w3.org/2001/XMLSchema" xmlns:xs="http://www.w3.org/2001/XMLSchema" xmlns:p="http://schemas.microsoft.com/office/2006/metadata/properties" xmlns:ns2="044dfe33-516b-499d-aa11-826f7b3d0eb4" xmlns:ns3="db5668d6-2aa9-4527-b831-dec095eeee02" targetNamespace="http://schemas.microsoft.com/office/2006/metadata/properties" ma:root="true" ma:fieldsID="21d09268a48cdb19af13e90f4a1b8149" ns2:_="" ns3:_="">
    <xsd:import namespace="044dfe33-516b-499d-aa11-826f7b3d0eb4"/>
    <xsd:import namespace="db5668d6-2aa9-4527-b831-dec095eeee0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4dfe33-516b-499d-aa11-826f7b3d0e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f766375-f6b2-4ec6-80e6-c60474a96d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b5668d6-2aa9-4527-b831-dec095eeee0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bd0f05e-46fd-4ff1-b66a-da58bb07d874}" ma:internalName="TaxCatchAll" ma:showField="CatchAllData" ma:web="db5668d6-2aa9-4527-b831-dec095eeee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T a b l e X M L _ S C F _ 4 7 0 9 e 9 d a - 0 2 d e - 4 c 8 2 - b 3 c e - 7 0 a 4 7 d 3 b 0 8 9 3 " > < 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 1 6 7 < / i n t > < / v a l u e > < / i t e m > < i t e m > < k e y > < s t r i n g > H e a d i n g < / s t r i n g > < / k e y > < v a l u e > < i n t > 1 7 5 < / i n t > < / v a l u e > < / i t e m > < i t e m > < k e y > < s t r i n g > S u b h e a d i n g < / s t r i n g > < / k e y > < v a l u e > < i n t > 1 6 2 < / 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a n u a l C a l c M o d e " > < C u s t o m C o n t e n t > < ! [ C D A T A [ F a l s 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01B84F75-1ED6-496D-BF88-506E195921EE}">
  <ds:schemaRefs/>
</ds:datastoreItem>
</file>

<file path=customXml/itemProps10.xml><?xml version="1.0" encoding="utf-8"?>
<ds:datastoreItem xmlns:ds="http://schemas.openxmlformats.org/officeDocument/2006/customXml" ds:itemID="{4E2A8973-3702-4313-A297-5D0851B4F2D3}">
  <ds:schemaRefs/>
</ds:datastoreItem>
</file>

<file path=customXml/itemProps11.xml><?xml version="1.0" encoding="utf-8"?>
<ds:datastoreItem xmlns:ds="http://schemas.openxmlformats.org/officeDocument/2006/customXml" ds:itemID="{C9D46968-0D30-4DDC-9EE7-D0B020AC692C}">
  <ds:schemaRefs/>
</ds:datastoreItem>
</file>

<file path=customXml/itemProps12.xml><?xml version="1.0" encoding="utf-8"?>
<ds:datastoreItem xmlns:ds="http://schemas.openxmlformats.org/officeDocument/2006/customXml" ds:itemID="{1901DC4D-8BD2-4711-B16B-F13B5F4A7BB5}">
  <ds:schemaRefs>
    <ds:schemaRef ds:uri="http://schemas.microsoft.com/sharepoint/v3/contenttype/forms"/>
  </ds:schemaRefs>
</ds:datastoreItem>
</file>

<file path=customXml/itemProps13.xml><?xml version="1.0" encoding="utf-8"?>
<ds:datastoreItem xmlns:ds="http://schemas.openxmlformats.org/officeDocument/2006/customXml" ds:itemID="{028EA8CB-C9C8-4B7C-99CA-D533C14AEDC0}">
  <ds:schemaRefs/>
</ds:datastoreItem>
</file>

<file path=customXml/itemProps14.xml><?xml version="1.0" encoding="utf-8"?>
<ds:datastoreItem xmlns:ds="http://schemas.openxmlformats.org/officeDocument/2006/customXml" ds:itemID="{4FE58AFF-DCD4-485F-8F89-80739CD56B0E}">
  <ds:schemaRefs/>
</ds:datastoreItem>
</file>

<file path=customXml/itemProps15.xml><?xml version="1.0" encoding="utf-8"?>
<ds:datastoreItem xmlns:ds="http://schemas.openxmlformats.org/officeDocument/2006/customXml" ds:itemID="{67113E56-04F9-4468-8051-650E723CABED}">
  <ds:schemaRefs/>
</ds:datastoreItem>
</file>

<file path=customXml/itemProps16.xml><?xml version="1.0" encoding="utf-8"?>
<ds:datastoreItem xmlns:ds="http://schemas.openxmlformats.org/officeDocument/2006/customXml" ds:itemID="{A74D3345-0423-4C47-A8C9-5C8711841286}">
  <ds:schemaRefs/>
</ds:datastoreItem>
</file>

<file path=customXml/itemProps17.xml><?xml version="1.0" encoding="utf-8"?>
<ds:datastoreItem xmlns:ds="http://schemas.openxmlformats.org/officeDocument/2006/customXml" ds:itemID="{3BF552C0-E568-4ECF-8B79-71AA91115884}">
  <ds:schemaRefs/>
</ds:datastoreItem>
</file>

<file path=customXml/itemProps18.xml><?xml version="1.0" encoding="utf-8"?>
<ds:datastoreItem xmlns:ds="http://schemas.openxmlformats.org/officeDocument/2006/customXml" ds:itemID="{8C557E30-637D-4AAD-B6F7-1246EBD23C53}">
  <ds:schemaRefs/>
</ds:datastoreItem>
</file>

<file path=customXml/itemProps19.xml><?xml version="1.0" encoding="utf-8"?>
<ds:datastoreItem xmlns:ds="http://schemas.openxmlformats.org/officeDocument/2006/customXml" ds:itemID="{BC6F9929-B30C-4CDF-969C-CD9D1C6793EF}">
  <ds:schemaRefs/>
</ds:datastoreItem>
</file>

<file path=customXml/itemProps2.xml><?xml version="1.0" encoding="utf-8"?>
<ds:datastoreItem xmlns:ds="http://schemas.openxmlformats.org/officeDocument/2006/customXml" ds:itemID="{A0B05E7E-27D5-4051-AE3C-AB7DF6407372}">
  <ds:schemaRefs/>
</ds:datastoreItem>
</file>

<file path=customXml/itemProps20.xml><?xml version="1.0" encoding="utf-8"?>
<ds:datastoreItem xmlns:ds="http://schemas.openxmlformats.org/officeDocument/2006/customXml" ds:itemID="{589D7BF6-5042-4520-87CE-C83EE586ADAA}">
  <ds:schemaRefs/>
</ds:datastoreItem>
</file>

<file path=customXml/itemProps21.xml><?xml version="1.0" encoding="utf-8"?>
<ds:datastoreItem xmlns:ds="http://schemas.openxmlformats.org/officeDocument/2006/customXml" ds:itemID="{0085F6A4-11FC-4503-9639-050676DEB921}">
  <ds:schemaRefs>
    <ds:schemaRef ds:uri="http://schemas.microsoft.com/DataMashup"/>
  </ds:schemaRefs>
</ds:datastoreItem>
</file>

<file path=customXml/itemProps22.xml><?xml version="1.0" encoding="utf-8"?>
<ds:datastoreItem xmlns:ds="http://schemas.openxmlformats.org/officeDocument/2006/customXml" ds:itemID="{B364E8FF-68F8-4A04-A9B1-F4672F922B48}">
  <ds:schemaRefs/>
</ds:datastoreItem>
</file>

<file path=customXml/itemProps23.xml><?xml version="1.0" encoding="utf-8"?>
<ds:datastoreItem xmlns:ds="http://schemas.openxmlformats.org/officeDocument/2006/customXml" ds:itemID="{BC33C746-F311-40B3-9CA7-E872B1442553}">
  <ds:schemaRefs/>
</ds:datastoreItem>
</file>

<file path=customXml/itemProps24.xml><?xml version="1.0" encoding="utf-8"?>
<ds:datastoreItem xmlns:ds="http://schemas.openxmlformats.org/officeDocument/2006/customXml" ds:itemID="{3F779889-D9E5-4C1B-931C-6BFAF7B910EB}">
  <ds:schemaRefs/>
</ds:datastoreItem>
</file>

<file path=customXml/itemProps25.xml><?xml version="1.0" encoding="utf-8"?>
<ds:datastoreItem xmlns:ds="http://schemas.openxmlformats.org/officeDocument/2006/customXml" ds:itemID="{4AEC35E4-12A7-418F-B447-1CA9A7C60A1F}">
  <ds:schemaRefs/>
</ds:datastoreItem>
</file>

<file path=customXml/itemProps26.xml><?xml version="1.0" encoding="utf-8"?>
<ds:datastoreItem xmlns:ds="http://schemas.openxmlformats.org/officeDocument/2006/customXml" ds:itemID="{1322627B-4DCD-499A-8013-4A11DA68184B}">
  <ds:schemaRefs/>
</ds:datastoreItem>
</file>

<file path=customXml/itemProps27.xml><?xml version="1.0" encoding="utf-8"?>
<ds:datastoreItem xmlns:ds="http://schemas.openxmlformats.org/officeDocument/2006/customXml" ds:itemID="{6DACF539-A020-4390-8019-1BB1F6DCAFD0}">
  <ds:schemaRefs/>
</ds:datastoreItem>
</file>

<file path=customXml/itemProps28.xml><?xml version="1.0" encoding="utf-8"?>
<ds:datastoreItem xmlns:ds="http://schemas.openxmlformats.org/officeDocument/2006/customXml" ds:itemID="{6C9B6073-66A2-4F33-BB27-828AA111B211}">
  <ds:schemaRefs/>
</ds:datastoreItem>
</file>

<file path=customXml/itemProps29.xml><?xml version="1.0" encoding="utf-8"?>
<ds:datastoreItem xmlns:ds="http://schemas.openxmlformats.org/officeDocument/2006/customXml" ds:itemID="{A161D244-3C78-4ABA-9FB2-4475D2564D3B}">
  <ds:schemaRefs/>
</ds:datastoreItem>
</file>

<file path=customXml/itemProps3.xml><?xml version="1.0" encoding="utf-8"?>
<ds:datastoreItem xmlns:ds="http://schemas.openxmlformats.org/officeDocument/2006/customXml" ds:itemID="{9E0BF74E-29F0-4E6F-90A4-C753402D6582}">
  <ds:schemaRefs/>
</ds:datastoreItem>
</file>

<file path=customXml/itemProps30.xml><?xml version="1.0" encoding="utf-8"?>
<ds:datastoreItem xmlns:ds="http://schemas.openxmlformats.org/officeDocument/2006/customXml" ds:itemID="{13C4A0D5-74EC-401F-AE4B-D7245B044B57}">
  <ds:schemaRefs/>
</ds:datastoreItem>
</file>

<file path=customXml/itemProps31.xml><?xml version="1.0" encoding="utf-8"?>
<ds:datastoreItem xmlns:ds="http://schemas.openxmlformats.org/officeDocument/2006/customXml" ds:itemID="{2EF2581D-A5C3-42F3-B7D7-F889E5771CCE}">
  <ds:schemaRefs/>
</ds:datastoreItem>
</file>

<file path=customXml/itemProps32.xml><?xml version="1.0" encoding="utf-8"?>
<ds:datastoreItem xmlns:ds="http://schemas.openxmlformats.org/officeDocument/2006/customXml" ds:itemID="{0E9C6B77-4FEB-4789-995F-4F677855DE05}">
  <ds:schemaRefs/>
</ds:datastoreItem>
</file>

<file path=customXml/itemProps33.xml><?xml version="1.0" encoding="utf-8"?>
<ds:datastoreItem xmlns:ds="http://schemas.openxmlformats.org/officeDocument/2006/customXml" ds:itemID="{A24C139B-72EF-4529-98FE-61C8E71F32D8}">
  <ds:schemaRefs/>
</ds:datastoreItem>
</file>

<file path=customXml/itemProps34.xml><?xml version="1.0" encoding="utf-8"?>
<ds:datastoreItem xmlns:ds="http://schemas.openxmlformats.org/officeDocument/2006/customXml" ds:itemID="{D8F1F53E-EA53-44AD-AD99-B563C9FB6F8D}">
  <ds:schemaRefs/>
</ds:datastoreItem>
</file>

<file path=customXml/itemProps35.xml><?xml version="1.0" encoding="utf-8"?>
<ds:datastoreItem xmlns:ds="http://schemas.openxmlformats.org/officeDocument/2006/customXml" ds:itemID="{76A97B3F-8B90-49B2-918F-4A3F0C8D4E33}">
  <ds:schemaRefs/>
</ds:datastoreItem>
</file>

<file path=customXml/itemProps36.xml><?xml version="1.0" encoding="utf-8"?>
<ds:datastoreItem xmlns:ds="http://schemas.openxmlformats.org/officeDocument/2006/customXml" ds:itemID="{16E98154-0665-42A2-9091-4626F8ECB68B}">
  <ds:schemaRefs/>
</ds:datastoreItem>
</file>

<file path=customXml/itemProps37.xml><?xml version="1.0" encoding="utf-8"?>
<ds:datastoreItem xmlns:ds="http://schemas.openxmlformats.org/officeDocument/2006/customXml" ds:itemID="{2F97AB16-8900-443B-BE0F-A7F04B038394}">
  <ds:schemaRefs/>
</ds:datastoreItem>
</file>

<file path=customXml/itemProps38.xml><?xml version="1.0" encoding="utf-8"?>
<ds:datastoreItem xmlns:ds="http://schemas.openxmlformats.org/officeDocument/2006/customXml" ds:itemID="{FB545137-5A14-44C7-9401-D3A96D119870}">
  <ds:schemaRefs/>
</ds:datastoreItem>
</file>

<file path=customXml/itemProps4.xml><?xml version="1.0" encoding="utf-8"?>
<ds:datastoreItem xmlns:ds="http://schemas.openxmlformats.org/officeDocument/2006/customXml" ds:itemID="{AD80AF10-5C3D-4F80-BBEE-5E67D52FA817}">
  <ds:schemaRefs>
    <ds:schemaRef ds:uri="http://schemas.microsoft.com/office/2006/metadata/properties"/>
    <ds:schemaRef ds:uri="http://schemas.microsoft.com/office/2006/documentManagement/types"/>
    <ds:schemaRef ds:uri="http://purl.org/dc/terms/"/>
    <ds:schemaRef ds:uri="db5668d6-2aa9-4527-b831-dec095eeee02"/>
    <ds:schemaRef ds:uri="http://purl.org/dc/elements/1.1/"/>
    <ds:schemaRef ds:uri="http://schemas.openxmlformats.org/package/2006/metadata/core-properties"/>
    <ds:schemaRef ds:uri="http://www.w3.org/XML/1998/namespace"/>
    <ds:schemaRef ds:uri="044dfe33-516b-499d-aa11-826f7b3d0eb4"/>
    <ds:schemaRef ds:uri="http://schemas.microsoft.com/office/infopath/2007/PartnerControls"/>
    <ds:schemaRef ds:uri="http://purl.org/dc/dcmitype/"/>
  </ds:schemaRefs>
</ds:datastoreItem>
</file>

<file path=customXml/itemProps5.xml><?xml version="1.0" encoding="utf-8"?>
<ds:datastoreItem xmlns:ds="http://schemas.openxmlformats.org/officeDocument/2006/customXml" ds:itemID="{F2BA1A79-3BEC-4BD2-AD1C-ECEEBB65402A}">
  <ds:schemaRefs/>
</ds:datastoreItem>
</file>

<file path=customXml/itemProps6.xml><?xml version="1.0" encoding="utf-8"?>
<ds:datastoreItem xmlns:ds="http://schemas.openxmlformats.org/officeDocument/2006/customXml" ds:itemID="{391BA4EF-A077-4908-B9AE-8A95E826D5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4dfe33-516b-499d-aa11-826f7b3d0eb4"/>
    <ds:schemaRef ds:uri="db5668d6-2aa9-4527-b831-dec095eee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16D7B8BE-D43C-4A61-8D2C-F534C3A64A2D}">
  <ds:schemaRefs/>
</ds:datastoreItem>
</file>

<file path=customXml/itemProps8.xml><?xml version="1.0" encoding="utf-8"?>
<ds:datastoreItem xmlns:ds="http://schemas.openxmlformats.org/officeDocument/2006/customXml" ds:itemID="{58A0490C-7CAE-4341-846C-7DAAE2D52DE7}">
  <ds:schemaRefs/>
</ds:datastoreItem>
</file>

<file path=customXml/itemProps9.xml><?xml version="1.0" encoding="utf-8"?>
<ds:datastoreItem xmlns:ds="http://schemas.openxmlformats.org/officeDocument/2006/customXml" ds:itemID="{B398EE19-F293-4E6E-9B81-BB3BBC9405C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Instructions</vt:lpstr>
      <vt:lpstr>Setup</vt:lpstr>
      <vt:lpstr>COA</vt:lpstr>
      <vt:lpstr>Report Display Tables</vt:lpstr>
      <vt:lpstr>GJ</vt:lpstr>
      <vt:lpstr>IS</vt:lpstr>
      <vt:lpstr>BS</vt:lpstr>
      <vt:lpstr>SCF</vt:lpstr>
      <vt:lpstr>EA</vt:lpstr>
      <vt:lpstr>TB</vt:lpstr>
      <vt:lpstr>GL</vt:lpstr>
      <vt:lpstr>Helpers_Date</vt:lpstr>
      <vt:lpstr>Helpers_Text</vt:lpstr>
      <vt:lpstr>COA_GroupNames</vt:lpstr>
      <vt:lpstr>BS!Print_Titles</vt:lpstr>
      <vt:lpstr>EA!Print_Titles</vt:lpstr>
      <vt:lpstr>GJ!Print_Titles</vt:lpstr>
      <vt:lpstr>IS!Print_Titles</vt:lpstr>
      <vt:lpstr>SCF!Print_Titles</vt:lpstr>
      <vt:lpstr>TB!Print_Titles</vt:lpstr>
      <vt:lpstr>SCF_Classes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Puls</dc:creator>
  <cp:lastModifiedBy>Ken Puls</cp:lastModifiedBy>
  <cp:lastPrinted>2022-06-24T00:26:40Z</cp:lastPrinted>
  <dcterms:created xsi:type="dcterms:W3CDTF">2022-05-20T20:17:26Z</dcterms:created>
  <dcterms:modified xsi:type="dcterms:W3CDTF">2022-09-15T20:56:34Z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0x010100BA910E7FC0AB454BB758A194F06C6A05</vt:lpwstr>
  </property>
  <property fmtid="{D5CDD505-2E9C-101B-9397-08002B2CF9AE}" pid="3" name="MediaServiceImageTags">
    <vt:lpwstr/>
  </property>
</Properties>
</file>